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851" firstSheet="1" activeTab="1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Commentaires" sheetId="10" r:id="rId10"/>
    <sheet name="Glossaire" sheetId="11" r:id="rId11"/>
  </sheets>
  <definedNames/>
  <calcPr fullCalcOnLoad="1"/>
</workbook>
</file>

<file path=xl/sharedStrings.xml><?xml version="1.0" encoding="utf-8"?>
<sst xmlns="http://schemas.openxmlformats.org/spreadsheetml/2006/main" count="199" uniqueCount="104">
  <si>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</si>
  <si>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</si>
  <si>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</si>
  <si>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</si>
  <si>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</si>
  <si>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</si>
  <si>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</si>
  <si>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</si>
  <si>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</si>
  <si>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</si>
  <si>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</si>
  <si>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</si>
  <si>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</si>
  <si>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</si>
  <si>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</si>
  <si>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</si>
  <si>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</si>
  <si>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</si>
  <si>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</si>
  <si>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</si>
  <si>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</si>
  <si>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</si>
  <si>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</si>
  <si>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</si>
  <si>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</si>
  <si>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</si>
  <si>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</si>
  <si>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</si>
  <si>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</si>
  <si>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</si>
  <si>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</si>
  <si>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</si>
  <si>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</si>
  <si>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</si>
  <si>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</si>
  <si>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</si>
  <si>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</si>
  <si>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</si>
  <si>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Administration communale de 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</si>
  <si>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</si>
  <si>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</si>
  <si>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</si>
  <si>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</si>
  <si>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</si>
  <si>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</si>
  <si>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</si>
  <si>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</si>
  <si>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</si>
  <si>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</si>
  <si>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</si>
  <si>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</si>
  <si>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</si>
  <si>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</si>
  <si>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</si>
  <si>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</si>
  <si>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</si>
  <si>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</si>
  <si>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</si>
  <si>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</si>
  <si>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</si>
  <si>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</si>
  <si>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</si>
  <si>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</si>
  <si>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</si>
  <si>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</si>
  <si>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</si>
  <si>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</si>
  <si>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</si>
  <si>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</si>
  <si>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</si>
  <si>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</si>
  <si>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</si>
  <si>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</si>
  <si>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</si>
  <si>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</si>
  <si>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</si>
  <si>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</si>
  <si>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</si>
  <si>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</si>
  <si>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</si>
  <si>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SPW.INTERIEUR &amp; ACTION SOCIALE</t>
  </si>
  <si>
    <t>AC FLEURUS</t>
  </si>
  <si>
    <t>Chemin de Mons, 61</t>
  </si>
  <si>
    <t>6220 FLEURUS</t>
  </si>
  <si>
    <t>www.fleurus.be</t>
  </si>
  <si>
    <t>Synthèse du Budget</t>
  </si>
  <si>
    <t>S Y N T H È S E  du  B U D G E T
I N I T I A L</t>
  </si>
  <si>
    <t>Module informatisé de publication des budgets annuels</t>
  </si>
  <si>
    <t>Date d’arrêt du budget par le conseil:</t>
  </si>
  <si>
    <t>14/12/2020</t>
  </si>
  <si>
    <t>02/02/2021</t>
  </si>
  <si>
    <t>Budget</t>
  </si>
  <si>
    <t>Laurent MANISCALCO</t>
  </si>
  <si>
    <t>071820210</t>
  </si>
  <si>
    <t>071820217</t>
  </si>
  <si>
    <t>laurent.maniscalco@fleurus.be</t>
  </si>
  <si>
    <t>Anne-Cécile CARTON</t>
  </si>
  <si>
    <t>071820220</t>
  </si>
  <si>
    <t>071820227</t>
  </si>
  <si>
    <t>anne-cecile.carton@fleurus.be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</si>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</sst>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_-* #,##0.0\ _€_-;\-* #,##0.0\ _€_-;_-* &quot;-&quot;??\ _€_-;_-@_-"/>
    <numFmt numFmtId="183" formatCode="_-* #,##0\ _€_-;\-* #,##0\ _€_-;_-* &quot;-&quot;??\ _€_-;_-@_-"/>
    <numFmt numFmtId="184" formatCode="&quot;Vrai&quot;;&quot;Vrai&quot;;&quot;Faux&quot;"/>
    <numFmt numFmtId="185" formatCode="&quot;Actif&quot;;&quot;Actif&quot;;&quot;Inactif&quot;"/>
    <numFmt numFmtId="186" formatCode="&quot;soit&quot;\ \ 0"/>
    <numFmt numFmtId="187" formatCode="0\ &quot;pour&quot;"/>
    <numFmt numFmtId="188" formatCode="#,##0.00_ ;\-#,##0.00\ "/>
    <numFmt numFmtId="189" formatCode="0.000"/>
    <numFmt numFmtId="190" formatCode="0.0%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_-* #,##0.0\ &quot;€&quot;_-;\-* #,##0.0\ &quot;€&quot;_-;_-* &quot;-&quot;??\ &quot;€&quot;_-;_-@_-"/>
    <numFmt numFmtId="197" formatCode="_-* #,##0\ &quot;€&quot;_-;\-* #,##0\ &quot;€&quot;_-;_-* &quot;-&quot;??\ &quot;€&quot;_-;_-@_-"/>
    <numFmt numFmtId="198" formatCode="#,##0.000"/>
    <numFmt numFmtId="199" formatCode="#,##0.00\ &quot;€&quot;"/>
    <numFmt numFmtId="200" formatCode="#,##0_ ;\-#,##0\ "/>
    <numFmt numFmtId="201" formatCode="#,##0_ ;[Red]\-#,##0\ "/>
    <numFmt numFmtId="202" formatCode="&quot;Code I.N.S. : &quot;\ 0\ \ \ \ \ \ \ \ \ \ \ \ \ \ \ \ \ \ \ \ \ \ \ \ \ \ \ \ \ \ "/>
    <numFmt numFmtId="203" formatCode="&quot;Code I.N.S. : &quot;\ 0"/>
    <numFmt numFmtId="204" formatCode="&quot;COMPTES ANNUELS &quot;0"/>
    <numFmt numFmtId="205" formatCode="0;[Red]0"/>
    <numFmt numFmtId="206" formatCode="_-* #,##0.000\ _€_-;\-* #,##0.000\ _€_-;_-* &quot;-&quot;??\ _€_-;_-@_-"/>
    <numFmt numFmtId="207" formatCode="_-* #.##0\ _€_-;\-* #.##0\ _€_-;_-* &quot;-&quot;??\ _€_-;_-@_-"/>
    <numFmt numFmtId="208" formatCode="[$€-2]\ #,##0.00_);[Red]\([$€-2]\ #,##0.00\)"/>
    <numFmt numFmtId="209" formatCode="_-* #\,##0\ _€_-;\-* #\,##0\ _€_-;_-* &quot;-&quot;??\ _€_-;_-@_-"/>
  </numFmts>
  <fonts count="7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.5"/>
      <color indexed="9"/>
      <name val="Verdana"/>
      <family val="2"/>
    </font>
    <font>
      <b/>
      <sz val="18"/>
      <color indexed="10"/>
      <name val="Arial"/>
      <family val="2"/>
    </font>
    <font>
      <sz val="12"/>
      <color indexed="10"/>
      <name val="Tahom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35" borderId="17" xfId="0" applyFont="1" applyFill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Alignment="1">
      <alignment wrapText="1"/>
    </xf>
    <xf numFmtId="0" fontId="17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68" fillId="0" borderId="0" xfId="0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8" fillId="0" borderId="2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39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40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0" fillId="0" borderId="0" xfId="0" applyFont="1" applyAlignment="1">
      <alignment vertical="top"/>
    </xf>
    <xf numFmtId="188" fontId="8" fillId="0" borderId="0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200" fontId="12" fillId="0" borderId="0" xfId="5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0" fillId="0" borderId="0" xfId="0" applyFont="1" applyAlignment="1">
      <alignment horizontal="center" vertical="center" readingOrder="1"/>
    </xf>
    <xf numFmtId="0" fontId="71" fillId="0" borderId="0" xfId="0" applyFont="1" applyAlignment="1">
      <alignment/>
    </xf>
    <xf numFmtId="0" fontId="22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9" fontId="8" fillId="35" borderId="17" xfId="0" applyNumberFormat="1" applyFont="1" applyFill="1" applyBorder="1" applyAlignment="1">
      <alignment horizontal="left" vertical="center"/>
    </xf>
    <xf numFmtId="4" fontId="0" fillId="0" borderId="14" xfId="5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36" borderId="18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49" fontId="1" fillId="36" borderId="19" xfId="0" applyNumberFormat="1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49" fontId="8" fillId="0" borderId="16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49" fontId="0" fillId="0" borderId="32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1" fillId="41" borderId="32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0" fillId="0" borderId="2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70" fillId="0" borderId="33" xfId="0" applyNumberFormat="1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0" fontId="70" fillId="0" borderId="35" xfId="0" applyFont="1" applyBorder="1" applyAlignment="1">
      <alignment horizontal="center" vertical="center" wrapText="1"/>
    </xf>
    <xf numFmtId="0" fontId="70" fillId="0" borderId="36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49" fontId="1" fillId="36" borderId="18" xfId="0" applyNumberFormat="1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49" fontId="71" fillId="0" borderId="27" xfId="0" applyNumberFormat="1" applyFont="1" applyBorder="1" applyAlignment="1">
      <alignment horizontal="center"/>
    </xf>
    <xf numFmtId="0" fontId="71" fillId="0" borderId="27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/>
    </xf>
    <xf numFmtId="49" fontId="2" fillId="0" borderId="0" xfId="48" applyNumberFormat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left" vertical="center"/>
    </xf>
    <xf numFmtId="49" fontId="8" fillId="35" borderId="17" xfId="0" applyNumberFormat="1" applyFont="1" applyFill="1" applyBorder="1" applyAlignment="1">
      <alignment horizontal="left" vertical="center"/>
    </xf>
    <xf numFmtId="0" fontId="8" fillId="35" borderId="17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8" fillId="0" borderId="32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9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9" fillId="35" borderId="32" xfId="0" applyFont="1" applyFill="1" applyBorder="1" applyAlignment="1">
      <alignment horizontal="right" vertical="center"/>
    </xf>
    <xf numFmtId="0" fontId="9" fillId="35" borderId="17" xfId="0" applyFont="1" applyFill="1" applyBorder="1" applyAlignment="1">
      <alignment horizontal="right" vertical="center"/>
    </xf>
    <xf numFmtId="49" fontId="8" fillId="0" borderId="18" xfId="0" applyNumberFormat="1" applyFont="1" applyBorder="1" applyAlignment="1">
      <alignment horizontal="left" vertical="center"/>
    </xf>
    <xf numFmtId="0" fontId="9" fillId="18" borderId="14" xfId="0" applyFont="1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1" fillId="36" borderId="19" xfId="0" applyFont="1" applyFill="1" applyBorder="1" applyAlignment="1">
      <alignment horizontal="left" vertical="center" wrapText="1"/>
    </xf>
    <xf numFmtId="0" fontId="12" fillId="27" borderId="41" xfId="0" applyFont="1" applyFill="1" applyBorder="1" applyAlignment="1">
      <alignment horizontal="left" vertical="center"/>
    </xf>
    <xf numFmtId="0" fontId="12" fillId="27" borderId="42" xfId="0" applyFont="1" applyFill="1" applyBorder="1" applyAlignment="1">
      <alignment horizontal="left" vertical="center"/>
    </xf>
    <xf numFmtId="0" fontId="12" fillId="27" borderId="43" xfId="0" applyFont="1" applyFill="1" applyBorder="1" applyAlignment="1">
      <alignment horizontal="left" vertical="center"/>
    </xf>
    <xf numFmtId="0" fontId="13" fillId="42" borderId="14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left" vertical="center" wrapText="1"/>
    </xf>
    <xf numFmtId="0" fontId="13" fillId="6" borderId="42" xfId="0" applyFont="1" applyFill="1" applyBorder="1" applyAlignment="1">
      <alignment horizontal="left" vertical="center" wrapText="1"/>
    </xf>
    <xf numFmtId="0" fontId="13" fillId="6" borderId="43" xfId="0" applyFont="1" applyFill="1" applyBorder="1" applyAlignment="1">
      <alignment horizontal="left" vertical="center" wrapText="1"/>
    </xf>
    <xf numFmtId="200" fontId="12" fillId="43" borderId="41" xfId="50" applyNumberFormat="1" applyFont="1" applyFill="1" applyBorder="1" applyAlignment="1">
      <alignment horizontal="center" vertical="center"/>
    </xf>
    <xf numFmtId="200" fontId="12" fillId="43" borderId="42" xfId="50" applyNumberFormat="1" applyFont="1" applyFill="1" applyBorder="1" applyAlignment="1">
      <alignment horizontal="center" vertical="center"/>
    </xf>
    <xf numFmtId="200" fontId="12" fillId="43" borderId="43" xfId="50" applyNumberFormat="1" applyFont="1" applyFill="1" applyBorder="1" applyAlignment="1">
      <alignment horizontal="center" vertical="center"/>
    </xf>
    <xf numFmtId="200" fontId="12" fillId="6" borderId="41" xfId="50" applyNumberFormat="1" applyFont="1" applyFill="1" applyBorder="1" applyAlignment="1">
      <alignment horizontal="center" vertical="center"/>
    </xf>
    <xf numFmtId="200" fontId="12" fillId="6" borderId="42" xfId="50" applyNumberFormat="1" applyFont="1" applyFill="1" applyBorder="1" applyAlignment="1">
      <alignment horizontal="center" vertical="center"/>
    </xf>
    <xf numFmtId="200" fontId="12" fillId="6" borderId="43" xfId="50" applyNumberFormat="1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right" vertical="center"/>
    </xf>
    <xf numFmtId="0" fontId="12" fillId="4" borderId="21" xfId="0" applyFont="1" applyFill="1" applyBorder="1" applyAlignment="1">
      <alignment horizontal="center" vertical="center"/>
    </xf>
    <xf numFmtId="0" fontId="12" fillId="44" borderId="41" xfId="0" applyFont="1" applyFill="1" applyBorder="1" applyAlignment="1">
      <alignment horizontal="left" vertical="center"/>
    </xf>
    <xf numFmtId="0" fontId="12" fillId="44" borderId="42" xfId="0" applyFont="1" applyFill="1" applyBorder="1" applyAlignment="1">
      <alignment horizontal="left" vertical="center"/>
    </xf>
    <xf numFmtId="0" fontId="12" fillId="44" borderId="43" xfId="0" applyFont="1" applyFill="1" applyBorder="1" applyAlignment="1">
      <alignment horizontal="left" vertical="center"/>
    </xf>
    <xf numFmtId="183" fontId="12" fillId="44" borderId="41" xfId="50" applyNumberFormat="1" applyFont="1" applyFill="1" applyBorder="1" applyAlignment="1">
      <alignment vertical="center"/>
    </xf>
    <xf numFmtId="183" fontId="12" fillId="44" borderId="42" xfId="50" applyNumberFormat="1" applyFont="1" applyFill="1" applyBorder="1" applyAlignment="1">
      <alignment vertical="center"/>
    </xf>
    <xf numFmtId="183" fontId="12" fillId="44" borderId="43" xfId="50" applyNumberFormat="1" applyFont="1" applyFill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4" fontId="12" fillId="33" borderId="44" xfId="50" applyNumberFormat="1" applyFont="1" applyFill="1" applyBorder="1" applyAlignment="1">
      <alignment vertical="center"/>
    </xf>
    <xf numFmtId="183" fontId="12" fillId="33" borderId="45" xfId="50" applyNumberFormat="1" applyFont="1" applyFill="1" applyBorder="1" applyAlignment="1">
      <alignment vertical="center"/>
    </xf>
    <xf numFmtId="183" fontId="12" fillId="33" borderId="46" xfId="50" applyNumberFormat="1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" fontId="12" fillId="33" borderId="47" xfId="50" applyNumberFormat="1" applyFont="1" applyFill="1" applyBorder="1" applyAlignment="1">
      <alignment vertical="center"/>
    </xf>
    <xf numFmtId="183" fontId="12" fillId="33" borderId="48" xfId="50" applyNumberFormat="1" applyFont="1" applyFill="1" applyBorder="1" applyAlignment="1">
      <alignment vertical="center"/>
    </xf>
    <xf numFmtId="183" fontId="12" fillId="33" borderId="49" xfId="50" applyNumberFormat="1" applyFont="1" applyFill="1" applyBorder="1" applyAlignment="1">
      <alignment vertical="center"/>
    </xf>
    <xf numFmtId="183" fontId="12" fillId="27" borderId="41" xfId="50" applyNumberFormat="1" applyFont="1" applyFill="1" applyBorder="1" applyAlignment="1">
      <alignment vertical="center"/>
    </xf>
    <xf numFmtId="183" fontId="12" fillId="27" borderId="42" xfId="50" applyNumberFormat="1" applyFont="1" applyFill="1" applyBorder="1" applyAlignment="1">
      <alignment vertical="center"/>
    </xf>
    <xf numFmtId="183" fontId="12" fillId="27" borderId="43" xfId="50" applyNumberFormat="1" applyFont="1" applyFill="1" applyBorder="1" applyAlignment="1">
      <alignment vertical="center"/>
    </xf>
    <xf numFmtId="4" fontId="12" fillId="33" borderId="16" xfId="50" applyNumberFormat="1" applyFont="1" applyFill="1" applyBorder="1" applyAlignment="1">
      <alignment vertical="center"/>
    </xf>
    <xf numFmtId="183" fontId="12" fillId="33" borderId="0" xfId="50" applyNumberFormat="1" applyFont="1" applyFill="1" applyBorder="1" applyAlignment="1">
      <alignment vertical="center"/>
    </xf>
    <xf numFmtId="183" fontId="12" fillId="33" borderId="12" xfId="50" applyNumberFormat="1" applyFont="1" applyFill="1" applyBorder="1" applyAlignment="1">
      <alignment vertical="center"/>
    </xf>
    <xf numFmtId="4" fontId="12" fillId="33" borderId="19" xfId="50" applyNumberFormat="1" applyFont="1" applyFill="1" applyBorder="1" applyAlignment="1">
      <alignment vertical="center"/>
    </xf>
    <xf numFmtId="183" fontId="12" fillId="33" borderId="18" xfId="50" applyNumberFormat="1" applyFont="1" applyFill="1" applyBorder="1" applyAlignment="1">
      <alignment vertical="center"/>
    </xf>
    <xf numFmtId="183" fontId="12" fillId="33" borderId="11" xfId="50" applyNumberFormat="1" applyFont="1" applyFill="1" applyBorder="1" applyAlignment="1">
      <alignment vertical="center"/>
    </xf>
    <xf numFmtId="0" fontId="13" fillId="4" borderId="14" xfId="0" applyFont="1" applyFill="1" applyBorder="1" applyAlignment="1">
      <alignment horizontal="right" vertical="center"/>
    </xf>
    <xf numFmtId="0" fontId="13" fillId="4" borderId="14" xfId="0" applyNumberFormat="1" applyFont="1" applyFill="1" applyBorder="1" applyAlignment="1">
      <alignment horizontal="center" vertical="center"/>
    </xf>
    <xf numFmtId="49" fontId="18" fillId="45" borderId="32" xfId="0" applyNumberFormat="1" applyFont="1" applyFill="1" applyBorder="1" applyAlignment="1">
      <alignment horizontal="center" vertical="center"/>
    </xf>
    <xf numFmtId="0" fontId="18" fillId="45" borderId="17" xfId="0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5" borderId="15" xfId="0" applyFill="1" applyBorder="1" applyAlignment="1">
      <alignment/>
    </xf>
    <xf numFmtId="0" fontId="12" fillId="0" borderId="19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9" fontId="18" fillId="46" borderId="32" xfId="0" applyNumberFormat="1" applyFont="1" applyFill="1" applyBorder="1" applyAlignment="1">
      <alignment horizontal="center" vertical="center"/>
    </xf>
    <xf numFmtId="0" fontId="18" fillId="46" borderId="17" xfId="0" applyFont="1" applyFill="1" applyBorder="1" applyAlignment="1">
      <alignment horizontal="center" vertical="center"/>
    </xf>
    <xf numFmtId="0" fontId="0" fillId="46" borderId="17" xfId="0" applyFill="1" applyBorder="1" applyAlignment="1">
      <alignment/>
    </xf>
    <xf numFmtId="0" fontId="0" fillId="46" borderId="15" xfId="0" applyFill="1" applyBorder="1" applyAlignment="1">
      <alignment/>
    </xf>
    <xf numFmtId="0" fontId="13" fillId="4" borderId="22" xfId="0" applyFont="1" applyFill="1" applyBorder="1" applyAlignment="1">
      <alignment horizontal="right" vertical="center"/>
    </xf>
    <xf numFmtId="0" fontId="9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2" fillId="4" borderId="14" xfId="0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2" fillId="0" borderId="16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72" fillId="47" borderId="10" xfId="0" applyFont="1" applyFill="1" applyBorder="1" applyAlignment="1">
      <alignment horizontal="center" vertical="center"/>
    </xf>
    <xf numFmtId="0" fontId="73" fillId="47" borderId="10" xfId="0" applyFont="1" applyFill="1" applyBorder="1" applyAlignment="1">
      <alignment horizontal="center" vertical="center"/>
    </xf>
    <xf numFmtId="0" fontId="12" fillId="0" borderId="19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72" fillId="48" borderId="10" xfId="0" applyFont="1" applyFill="1" applyBorder="1" applyAlignment="1">
      <alignment horizontal="center" vertical="center"/>
    </xf>
    <xf numFmtId="0" fontId="73" fillId="48" borderId="10" xfId="0" applyFont="1" applyFill="1" applyBorder="1" applyAlignment="1">
      <alignment horizontal="center" vertical="center"/>
    </xf>
    <xf numFmtId="0" fontId="72" fillId="46" borderId="10" xfId="0" applyFont="1" applyFill="1" applyBorder="1" applyAlignment="1">
      <alignment horizontal="center" vertical="center"/>
    </xf>
    <xf numFmtId="0" fontId="73" fillId="46" borderId="10" xfId="0" applyFont="1" applyFill="1" applyBorder="1" applyAlignment="1">
      <alignment horizontal="center" vertical="center"/>
    </xf>
    <xf numFmtId="0" fontId="72" fillId="49" borderId="10" xfId="0" applyFont="1" applyFill="1" applyBorder="1" applyAlignment="1">
      <alignment horizontal="center" vertical="center"/>
    </xf>
    <xf numFmtId="0" fontId="73" fillId="49" borderId="10" xfId="0" applyFont="1" applyFill="1" applyBorder="1" applyAlignment="1">
      <alignment horizontal="center" vertical="center"/>
    </xf>
    <xf numFmtId="0" fontId="12" fillId="50" borderId="16" xfId="0" applyFont="1" applyFill="1" applyBorder="1" applyAlignment="1">
      <alignment/>
    </xf>
    <xf numFmtId="0" fontId="12" fillId="50" borderId="0" xfId="0" applyFont="1" applyFill="1" applyBorder="1" applyAlignment="1">
      <alignment/>
    </xf>
    <xf numFmtId="0" fontId="12" fillId="50" borderId="12" xfId="0" applyFont="1" applyFill="1" applyBorder="1" applyAlignment="1">
      <alignment/>
    </xf>
    <xf numFmtId="0" fontId="12" fillId="50" borderId="20" xfId="0" applyFont="1" applyFill="1" applyBorder="1" applyAlignment="1">
      <alignment/>
    </xf>
    <xf numFmtId="0" fontId="12" fillId="50" borderId="10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4" fillId="50" borderId="16" xfId="0" applyFont="1" applyFill="1" applyBorder="1" applyAlignment="1">
      <alignment vertical="center"/>
    </xf>
    <xf numFmtId="0" fontId="14" fillId="50" borderId="0" xfId="0" applyFont="1" applyFill="1" applyBorder="1" applyAlignment="1">
      <alignment vertical="center"/>
    </xf>
    <xf numFmtId="0" fontId="14" fillId="50" borderId="12" xfId="0" applyFont="1" applyFill="1" applyBorder="1" applyAlignment="1">
      <alignment vertical="center"/>
    </xf>
    <xf numFmtId="0" fontId="17" fillId="50" borderId="16" xfId="0" applyFont="1" applyFill="1" applyBorder="1" applyAlignment="1">
      <alignment vertical="center"/>
    </xf>
    <xf numFmtId="0" fontId="17" fillId="50" borderId="0" xfId="0" applyFont="1" applyFill="1" applyBorder="1" applyAlignment="1">
      <alignment vertical="center"/>
    </xf>
    <xf numFmtId="0" fontId="17" fillId="50" borderId="12" xfId="0" applyFont="1" applyFill="1" applyBorder="1" applyAlignment="1">
      <alignment vertical="center"/>
    </xf>
    <xf numFmtId="0" fontId="12" fillId="50" borderId="16" xfId="0" applyFont="1" applyFill="1" applyBorder="1" applyAlignment="1">
      <alignment vertical="center"/>
    </xf>
    <xf numFmtId="0" fontId="12" fillId="50" borderId="0" xfId="0" applyFont="1" applyFill="1" applyBorder="1" applyAlignment="1">
      <alignment vertical="center"/>
    </xf>
    <xf numFmtId="0" fontId="12" fillId="50" borderId="12" xfId="0" applyFont="1" applyFill="1" applyBorder="1" applyAlignment="1">
      <alignment vertical="center"/>
    </xf>
    <xf numFmtId="0" fontId="12" fillId="50" borderId="16" xfId="0" applyFont="1" applyFill="1" applyBorder="1" applyAlignment="1">
      <alignment vertical="center" wrapText="1"/>
    </xf>
    <xf numFmtId="0" fontId="12" fillId="50" borderId="0" xfId="0" applyFont="1" applyFill="1" applyBorder="1" applyAlignment="1">
      <alignment vertical="center" wrapText="1"/>
    </xf>
    <xf numFmtId="0" fontId="12" fillId="50" borderId="12" xfId="0" applyFont="1" applyFill="1" applyBorder="1" applyAlignment="1">
      <alignment vertical="center" wrapText="1"/>
    </xf>
    <xf numFmtId="0" fontId="15" fillId="50" borderId="16" xfId="0" applyFont="1" applyFill="1" applyBorder="1" applyAlignment="1">
      <alignment vertical="center"/>
    </xf>
    <xf numFmtId="0" fontId="15" fillId="50" borderId="0" xfId="0" applyFont="1" applyFill="1" applyBorder="1" applyAlignment="1">
      <alignment vertical="center"/>
    </xf>
    <xf numFmtId="0" fontId="15" fillId="50" borderId="12" xfId="0" applyFont="1" applyFill="1" applyBorder="1" applyAlignment="1">
      <alignment vertical="center"/>
    </xf>
    <xf numFmtId="0" fontId="12" fillId="50" borderId="19" xfId="0" applyFont="1" applyFill="1" applyBorder="1" applyAlignment="1">
      <alignment vertical="center"/>
    </xf>
    <xf numFmtId="0" fontId="12" fillId="50" borderId="18" xfId="0" applyFont="1" applyFill="1" applyBorder="1" applyAlignment="1">
      <alignment vertical="center"/>
    </xf>
    <xf numFmtId="0" fontId="12" fillId="50" borderId="11" xfId="0" applyFont="1" applyFill="1" applyBorder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</cellXfs>
  <cellStyles count="61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2 2" xfId="45"/>
    <cellStyle name="Euro 3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Milliers 2 2" xfId="53"/>
    <cellStyle name="Milliers 3" xfId="54"/>
    <cellStyle name="Currency" xfId="55"/>
    <cellStyle name="Currency [0]" xfId="56"/>
    <cellStyle name="Neutre" xfId="57"/>
    <cellStyle name="Normal 2" xfId="58"/>
    <cellStyle name="Note" xfId="59"/>
    <cellStyle name="Percent" xfId="60"/>
    <cellStyle name="Pourcentage 2" xfId="61"/>
    <cellStyle name="Pourcentage 2 2" xfId="62"/>
    <cellStyle name="Pourcentage 3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1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775"/>
          <c:w val="0.78475"/>
          <c:h val="0.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5272986"/>
        <c:axId val="47456875"/>
      </c:barChart>
      <c:catAx>
        <c:axId val="5272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7456875"/>
        <c:crosses val="autoZero"/>
        <c:auto val="1"/>
        <c:lblOffset val="100"/>
        <c:tickLblSkip val="1"/>
        <c:noMultiLvlLbl val="0"/>
      </c:catAx>
      <c:valAx>
        <c:axId val="47456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272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75"/>
          <c:y val="0.932"/>
          <c:w val="0.284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-0.001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7"/>
          <c:w val="0.783"/>
          <c:h val="0.92975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24458692"/>
        <c:axId val="18801637"/>
      </c:barChart>
      <c:catAx>
        <c:axId val="24458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8801637"/>
        <c:crosses val="autoZero"/>
        <c:auto val="1"/>
        <c:lblOffset val="100"/>
        <c:tickLblSkip val="1"/>
        <c:noMultiLvlLbl val="0"/>
      </c:catAx>
      <c:valAx>
        <c:axId val="18801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4458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93425"/>
          <c:w val="0.284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08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4825"/>
          <c:w val="0.952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34997006"/>
        <c:axId val="46537599"/>
      </c:barChart>
      <c:catAx>
        <c:axId val="349970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6537599"/>
        <c:crosses val="autoZero"/>
        <c:auto val="1"/>
        <c:lblOffset val="100"/>
        <c:tickLblSkip val="1"/>
        <c:noMultiLvlLbl val="0"/>
      </c:catAx>
      <c:valAx>
        <c:axId val="465375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4997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"/>
          <c:y val="0.93375"/>
          <c:w val="0.911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extraordinaires (exercice propre)</a:t>
            </a:r>
          </a:p>
        </c:rich>
      </c:tx>
      <c:layout>
        <c:manualLayout>
          <c:xMode val="factor"/>
          <c:yMode val="factor"/>
          <c:x val="0.02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465"/>
          <c:w val="0.9527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16185208"/>
        <c:axId val="11449145"/>
      </c:barChart>
      <c:catAx>
        <c:axId val="16185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1449145"/>
        <c:crosses val="autoZero"/>
        <c:auto val="1"/>
        <c:lblOffset val="100"/>
        <c:tickLblSkip val="1"/>
        <c:noMultiLvlLbl val="0"/>
      </c:catAx>
      <c:valAx>
        <c:axId val="114491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185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25"/>
          <c:y val="0.935"/>
          <c:w val="0.91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2190750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190750" y="942975"/>
          <a:ext cx="2657475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0490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152400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114425"/>
          <a:ext cx="1362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209550</xdr:rowOff>
    </xdr:from>
    <xdr:to>
      <xdr:col>12</xdr:col>
      <xdr:colOff>142875</xdr:colOff>
      <xdr:row>32</xdr:row>
      <xdr:rowOff>190500</xdr:rowOff>
    </xdr:to>
    <xdr:graphicFrame>
      <xdr:nvGraphicFramePr>
        <xdr:cNvPr id="1" name="Graphique 2"/>
        <xdr:cNvGraphicFramePr/>
      </xdr:nvGraphicFramePr>
      <xdr:xfrm>
        <a:off x="47625" y="2943225"/>
        <a:ext cx="44100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209550</xdr:rowOff>
    </xdr:to>
    <xdr:graphicFrame>
      <xdr:nvGraphicFramePr>
        <xdr:cNvPr id="2" name="Graphique 7"/>
        <xdr:cNvGraphicFramePr/>
      </xdr:nvGraphicFramePr>
      <xdr:xfrm>
        <a:off x="4667250" y="2943225"/>
        <a:ext cx="44100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>
      <xdr:nvGraphicFramePr>
        <xdr:cNvPr id="1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Graphique 2"/>
        <xdr:cNvGraphicFramePr/>
      </xdr:nvGraphicFramePr>
      <xdr:xfrm>
        <a:off x="142875" y="7534275"/>
        <a:ext cx="77533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urent.maniscalco@fleurus.be" TargetMode="External" /><Relationship Id="rId2" Type="http://schemas.openxmlformats.org/officeDocument/2006/relationships/hyperlink" Target="mailto:anne-cecile.carton@fleurus.be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7"/>
  <dimension ref="A1:S52"/>
  <sheetViews>
    <sheetView workbookViewId="0" topLeftCell="A1">
      <selection activeCell="A3" sqref="A3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196" t="str">
        <f>Coordonnées!A1</f>
        <v>Synthèse du Budget</v>
      </c>
      <c r="B1" s="130"/>
      <c r="C1" s="130"/>
      <c r="D1" s="126" t="str">
        <f>Coordonnées!D1</f>
        <v>Administration communale de :</v>
      </c>
      <c r="E1" s="126"/>
      <c r="F1" s="126"/>
      <c r="G1" s="126"/>
      <c r="H1" s="126"/>
      <c r="I1" s="126"/>
      <c r="J1" s="171" t="str">
        <f>Coordonnées!J1</f>
        <v>AC FLEURUS</v>
      </c>
      <c r="K1" s="171"/>
      <c r="L1" s="171"/>
      <c r="M1" s="171"/>
      <c r="N1" s="171"/>
      <c r="O1" s="171"/>
      <c r="P1" s="150" t="str">
        <f>Coordonnées!P1</f>
        <v>Code INS</v>
      </c>
      <c r="Q1" s="151"/>
      <c r="R1" s="146">
        <f>Coordonnées!R1</f>
        <v>52021</v>
      </c>
      <c r="S1" s="147"/>
    </row>
    <row r="2" spans="1:19" ht="12.75">
      <c r="A2" s="131"/>
      <c r="B2" s="132"/>
      <c r="C2" s="132"/>
      <c r="D2" s="127"/>
      <c r="E2" s="127"/>
      <c r="F2" s="128"/>
      <c r="G2" s="128"/>
      <c r="H2" s="127"/>
      <c r="I2" s="127"/>
      <c r="J2" s="172"/>
      <c r="K2" s="172"/>
      <c r="L2" s="172"/>
      <c r="M2" s="172"/>
      <c r="N2" s="172"/>
      <c r="O2" s="172"/>
      <c r="P2" s="152" t="str">
        <f>Coordonnées!P2</f>
        <v>Exercice:</v>
      </c>
      <c r="Q2" s="153"/>
      <c r="R2" s="148">
        <f>Coordonnées!R2</f>
        <v>2021</v>
      </c>
      <c r="S2" s="149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8" t="str">
        <f>Coordonnées!P3</f>
        <v>Version:</v>
      </c>
      <c r="Q3" s="169"/>
      <c r="R3" s="154">
        <f>Coordonnées!R3</f>
        <v>1</v>
      </c>
      <c r="S3" s="155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5.75" customHeight="1">
      <c r="A6" s="14" t="s">
        <v>39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5" customHeight="1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5" customHeight="1">
      <c r="A8" s="46"/>
      <c r="B8" s="298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300"/>
      <c r="S8" s="60"/>
    </row>
    <row r="9" spans="1:19" ht="16.5" customHeight="1">
      <c r="A9" s="46"/>
      <c r="B9" s="289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1"/>
      <c r="S9" s="46"/>
    </row>
    <row r="10" spans="1:19" ht="16.5" customHeight="1">
      <c r="A10" s="46"/>
      <c r="B10" s="289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1"/>
      <c r="S10" s="46"/>
    </row>
    <row r="11" spans="1:19" ht="16.5" customHeight="1">
      <c r="A11" s="46"/>
      <c r="B11" s="289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1"/>
      <c r="S11" s="50"/>
    </row>
    <row r="12" spans="1:19" ht="16.5" customHeight="1">
      <c r="A12" s="46"/>
      <c r="B12" s="289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1"/>
      <c r="S12" s="51"/>
    </row>
    <row r="13" spans="1:19" ht="16.5" customHeight="1">
      <c r="A13" s="46"/>
      <c r="B13" s="289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1"/>
      <c r="S13" s="51"/>
    </row>
    <row r="14" spans="1:19" ht="16.5" customHeight="1">
      <c r="A14" s="46"/>
      <c r="B14" s="289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1"/>
      <c r="S14" s="51"/>
    </row>
    <row r="15" spans="1:19" ht="16.5" customHeight="1">
      <c r="A15" s="52"/>
      <c r="B15" s="292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4"/>
      <c r="S15" s="51"/>
    </row>
    <row r="16" spans="1:19" ht="16.5" customHeight="1">
      <c r="A16" s="46"/>
      <c r="B16" s="289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1"/>
      <c r="S16" s="51"/>
    </row>
    <row r="17" spans="1:19" ht="16.5" customHeight="1">
      <c r="A17" s="46"/>
      <c r="B17" s="289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1"/>
      <c r="S17" s="51"/>
    </row>
    <row r="18" spans="1:19" ht="16.5" customHeight="1">
      <c r="A18" s="46"/>
      <c r="B18" s="289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1"/>
      <c r="S18" s="50"/>
    </row>
    <row r="19" spans="1:19" s="49" customFormat="1" ht="16.5" customHeight="1">
      <c r="A19" s="52"/>
      <c r="B19" s="292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4"/>
      <c r="S19" s="53"/>
    </row>
    <row r="20" spans="1:19" s="49" customFormat="1" ht="16.5" customHeight="1">
      <c r="A20" s="52"/>
      <c r="B20" s="292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4"/>
      <c r="S20" s="53"/>
    </row>
    <row r="21" spans="1:19" ht="16.5" customHeight="1">
      <c r="A21" s="46"/>
      <c r="B21" s="289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1"/>
      <c r="S21" s="51"/>
    </row>
    <row r="22" spans="1:19" ht="16.5" customHeight="1">
      <c r="A22" s="46"/>
      <c r="B22" s="289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1"/>
      <c r="S22" s="51"/>
    </row>
    <row r="23" spans="1:19" ht="16.5" customHeight="1">
      <c r="A23" s="46"/>
      <c r="B23" s="289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1"/>
      <c r="S23" s="51"/>
    </row>
    <row r="24" spans="1:19" ht="16.5" customHeight="1">
      <c r="A24" s="46"/>
      <c r="B24" s="289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1"/>
      <c r="S24" s="51"/>
    </row>
    <row r="25" spans="1:19" ht="16.5" customHeight="1">
      <c r="A25" s="46"/>
      <c r="B25" s="289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1"/>
      <c r="S25" s="51"/>
    </row>
    <row r="26" spans="1:19" ht="16.5" customHeight="1">
      <c r="A26" s="46"/>
      <c r="B26" s="289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1"/>
      <c r="S26" s="51"/>
    </row>
    <row r="27" spans="1:19" ht="16.5" customHeight="1">
      <c r="A27" s="54"/>
      <c r="B27" s="283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5"/>
      <c r="S27" s="61"/>
    </row>
    <row r="28" spans="1:19" ht="16.5" customHeight="1">
      <c r="A28" s="46"/>
      <c r="B28" s="289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1"/>
      <c r="S28" s="51"/>
    </row>
    <row r="29" spans="1:19" ht="16.5" customHeight="1">
      <c r="A29" s="46"/>
      <c r="B29" s="289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1"/>
      <c r="S29" s="51"/>
    </row>
    <row r="30" spans="1:19" s="49" customFormat="1" ht="16.5" customHeight="1">
      <c r="A30" s="52"/>
      <c r="B30" s="292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4"/>
      <c r="S30" s="53"/>
    </row>
    <row r="31" spans="1:19" ht="16.5" customHeight="1">
      <c r="A31" s="46"/>
      <c r="B31" s="289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1"/>
      <c r="S31" s="51"/>
    </row>
    <row r="32" spans="1:19" ht="16.5" customHeight="1">
      <c r="A32" s="54"/>
      <c r="B32" s="283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5"/>
      <c r="S32" s="61"/>
    </row>
    <row r="33" spans="1:19" ht="16.5" customHeight="1">
      <c r="A33" s="54"/>
      <c r="B33" s="283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5"/>
      <c r="S33" s="61"/>
    </row>
    <row r="34" spans="1:19" s="49" customFormat="1" ht="16.5" customHeight="1">
      <c r="A34" s="52"/>
      <c r="B34" s="292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4"/>
      <c r="S34" s="53"/>
    </row>
    <row r="35" spans="1:19" ht="16.5" customHeight="1">
      <c r="A35" s="46"/>
      <c r="B35" s="289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1"/>
      <c r="S35" s="51"/>
    </row>
    <row r="36" spans="1:19" ht="16.5" customHeight="1">
      <c r="A36" s="55"/>
      <c r="B36" s="295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7"/>
      <c r="S36" s="61"/>
    </row>
    <row r="37" spans="1:19" s="49" customFormat="1" ht="16.5" customHeight="1">
      <c r="A37" s="52"/>
      <c r="B37" s="292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4"/>
      <c r="S37" s="53"/>
    </row>
    <row r="38" spans="1:19" ht="16.5" customHeight="1">
      <c r="A38" s="46"/>
      <c r="B38" s="289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1"/>
      <c r="S38" s="51"/>
    </row>
    <row r="39" spans="1:19" ht="16.5" customHeight="1">
      <c r="A39" s="46"/>
      <c r="B39" s="289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1"/>
      <c r="S39" s="51"/>
    </row>
    <row r="40" spans="1:19" ht="16.5" customHeight="1">
      <c r="A40" s="46"/>
      <c r="B40" s="289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1"/>
      <c r="S40" s="51"/>
    </row>
    <row r="41" spans="1:19" ht="16.5" customHeight="1">
      <c r="A41" s="46"/>
      <c r="B41" s="289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1"/>
      <c r="S41" s="51"/>
    </row>
    <row r="42" spans="1:19" ht="16.5" customHeight="1">
      <c r="A42" s="46"/>
      <c r="B42" s="289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1"/>
      <c r="S42" s="51"/>
    </row>
    <row r="43" spans="1:19" ht="16.5" customHeight="1">
      <c r="A43" s="46"/>
      <c r="B43" s="289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1"/>
      <c r="S43" s="51"/>
    </row>
    <row r="44" spans="1:19" ht="16.5" customHeight="1">
      <c r="A44" s="54"/>
      <c r="B44" s="283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5"/>
      <c r="S44" s="61"/>
    </row>
    <row r="45" spans="1:19" ht="16.5" customHeight="1">
      <c r="A45" s="50"/>
      <c r="B45" s="286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8"/>
      <c r="S45" s="51"/>
    </row>
    <row r="46" spans="1:19" ht="16.5" customHeight="1">
      <c r="A46" s="46"/>
      <c r="B46" s="289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1"/>
      <c r="S46" s="51"/>
    </row>
    <row r="47" spans="1:19" ht="16.5" customHeight="1">
      <c r="A47" s="46"/>
      <c r="B47" s="289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1"/>
      <c r="S47" s="46"/>
    </row>
    <row r="48" spans="1:19" ht="16.5" customHeight="1">
      <c r="A48" s="46"/>
      <c r="B48" s="289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1"/>
      <c r="S48" s="51"/>
    </row>
    <row r="49" spans="1:19" ht="16.5" customHeight="1">
      <c r="A49" s="56"/>
      <c r="B49" s="277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9"/>
      <c r="S49" s="56"/>
    </row>
    <row r="50" spans="1:19" ht="16.5" customHeight="1">
      <c r="A50" s="56"/>
      <c r="B50" s="277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9"/>
      <c r="S50" s="56"/>
    </row>
    <row r="51" spans="1:19" ht="16.5" customHeight="1">
      <c r="A51" s="56"/>
      <c r="B51" s="280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2"/>
      <c r="S51" s="56"/>
    </row>
    <row r="52" spans="1:19" ht="16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sheetProtection/>
  <mergeCells count="53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50:R50"/>
    <mergeCell ref="B51:R51"/>
    <mergeCell ref="B44:R44"/>
    <mergeCell ref="B45:R45"/>
    <mergeCell ref="B46:R46"/>
    <mergeCell ref="B47:R47"/>
    <mergeCell ref="B48:R48"/>
    <mergeCell ref="B49:R4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196" t="str">
        <f>Coordonnées!A1</f>
        <v>Synthèse du Budget</v>
      </c>
      <c r="B1" s="130"/>
      <c r="C1" s="130"/>
      <c r="D1" s="126" t="str">
        <f>Coordonnées!D1</f>
        <v>Administration communale de :</v>
      </c>
      <c r="E1" s="126"/>
      <c r="F1" s="126"/>
      <c r="G1" s="126"/>
      <c r="H1" s="126"/>
      <c r="I1" s="126"/>
      <c r="J1" s="171" t="str">
        <f>Coordonnées!J1</f>
        <v>AC FLEURUS</v>
      </c>
      <c r="K1" s="171"/>
      <c r="L1" s="171"/>
      <c r="M1" s="171"/>
      <c r="N1" s="171"/>
      <c r="O1" s="171"/>
      <c r="P1" s="150" t="str">
        <f>Coordonnées!P1</f>
        <v>Code INS</v>
      </c>
      <c r="Q1" s="151"/>
      <c r="R1" s="146">
        <f>Coordonnées!R1</f>
        <v>52021</v>
      </c>
      <c r="S1" s="147"/>
    </row>
    <row r="2" spans="1:19" ht="12.75">
      <c r="A2" s="131"/>
      <c r="B2" s="132"/>
      <c r="C2" s="132"/>
      <c r="D2" s="127"/>
      <c r="E2" s="127"/>
      <c r="F2" s="128"/>
      <c r="G2" s="128"/>
      <c r="H2" s="127"/>
      <c r="I2" s="127"/>
      <c r="J2" s="172"/>
      <c r="K2" s="172"/>
      <c r="L2" s="172"/>
      <c r="M2" s="172"/>
      <c r="N2" s="172"/>
      <c r="O2" s="172"/>
      <c r="P2" s="152" t="str">
        <f>Coordonnées!P2</f>
        <v>Exercice:</v>
      </c>
      <c r="Q2" s="153"/>
      <c r="R2" s="148">
        <f>Coordonnées!R2</f>
        <v>2021</v>
      </c>
      <c r="S2" s="149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8" t="str">
        <f>Coordonnées!P3</f>
        <v>Version:</v>
      </c>
      <c r="Q3" s="169"/>
      <c r="R3" s="154">
        <f>Coordonnées!R3</f>
        <v>1</v>
      </c>
      <c r="S3" s="155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5.75" customHeight="1">
      <c r="A6" s="14" t="s">
        <v>40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5" customHeight="1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5" customHeight="1">
      <c r="A8" s="84" t="s">
        <v>50</v>
      </c>
      <c r="B8" s="15"/>
      <c r="C8" s="85"/>
      <c r="D8" s="85"/>
      <c r="E8" s="85"/>
      <c r="F8" s="84" t="s">
        <v>51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5" customHeight="1">
      <c r="A9" s="302" t="s">
        <v>52</v>
      </c>
      <c r="B9" s="302"/>
      <c r="C9" s="302"/>
      <c r="D9" s="302"/>
      <c r="E9" s="302"/>
      <c r="F9" s="301" t="s">
        <v>53</v>
      </c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</row>
    <row r="10" spans="1:19" ht="49.5" customHeight="1">
      <c r="A10" s="302" t="s">
        <v>30</v>
      </c>
      <c r="B10" s="302"/>
      <c r="C10" s="302"/>
      <c r="D10" s="302"/>
      <c r="E10" s="302"/>
      <c r="F10" s="301" t="s">
        <v>54</v>
      </c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</row>
    <row r="11" spans="1:19" ht="49.5" customHeight="1">
      <c r="A11" s="302" t="s">
        <v>55</v>
      </c>
      <c r="B11" s="302"/>
      <c r="C11" s="302"/>
      <c r="D11" s="302"/>
      <c r="E11" s="302"/>
      <c r="F11" s="301" t="s">
        <v>56</v>
      </c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</row>
    <row r="12" spans="1:19" ht="49.5" customHeight="1">
      <c r="A12" s="302" t="s">
        <v>57</v>
      </c>
      <c r="B12" s="302"/>
      <c r="C12" s="302"/>
      <c r="D12" s="302"/>
      <c r="E12" s="302"/>
      <c r="F12" s="301" t="s">
        <v>77</v>
      </c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</row>
    <row r="13" spans="1:19" ht="49.5" customHeight="1">
      <c r="A13" s="302" t="s">
        <v>58</v>
      </c>
      <c r="B13" s="302"/>
      <c r="C13" s="302"/>
      <c r="D13" s="302"/>
      <c r="E13" s="302"/>
      <c r="F13" s="301" t="s">
        <v>59</v>
      </c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</row>
    <row r="14" spans="1:19" ht="49.5" customHeight="1">
      <c r="A14" s="302" t="s">
        <v>60</v>
      </c>
      <c r="B14" s="302"/>
      <c r="C14" s="302"/>
      <c r="D14" s="302"/>
      <c r="E14" s="302"/>
      <c r="F14" s="301" t="s">
        <v>78</v>
      </c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</row>
    <row r="15" spans="1:19" ht="51.75" customHeight="1">
      <c r="A15" s="302" t="s">
        <v>61</v>
      </c>
      <c r="B15" s="302"/>
      <c r="C15" s="302"/>
      <c r="D15" s="302"/>
      <c r="E15" s="302"/>
      <c r="F15" s="301" t="s">
        <v>62</v>
      </c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</row>
    <row r="16" spans="1:19" ht="49.5" customHeight="1">
      <c r="A16" s="303" t="s">
        <v>63</v>
      </c>
      <c r="B16" s="303"/>
      <c r="C16" s="303"/>
      <c r="D16" s="303"/>
      <c r="E16" s="303"/>
      <c r="F16" s="301" t="s">
        <v>64</v>
      </c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</row>
    <row r="17" spans="1:19" ht="49.5" customHeight="1">
      <c r="A17" s="302" t="s">
        <v>65</v>
      </c>
      <c r="B17" s="302"/>
      <c r="C17" s="302"/>
      <c r="D17" s="302"/>
      <c r="E17" s="302"/>
      <c r="F17" s="301" t="s">
        <v>79</v>
      </c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</row>
    <row r="18" spans="1:19" ht="49.5" customHeight="1">
      <c r="A18" s="302" t="s">
        <v>66</v>
      </c>
      <c r="B18" s="302"/>
      <c r="C18" s="302"/>
      <c r="D18" s="302"/>
      <c r="E18" s="302"/>
      <c r="F18" s="301" t="s">
        <v>67</v>
      </c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</row>
    <row r="19" spans="1:19" s="49" customFormat="1" ht="16.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5" customHeight="1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5" customHeight="1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5" customHeight="1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sheetProtection/>
  <mergeCells count="29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V38"/>
  <sheetViews>
    <sheetView tabSelected="1" workbookViewId="0" topLeftCell="A16">
      <selection activeCell="H38" sqref="H38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129" t="s">
        <v>85</v>
      </c>
      <c r="B1" s="130"/>
      <c r="C1" s="130"/>
      <c r="D1" s="126" t="s">
        <v>38</v>
      </c>
      <c r="E1" s="126"/>
      <c r="F1" s="126"/>
      <c r="G1" s="126"/>
      <c r="H1" s="126"/>
      <c r="I1" s="126"/>
      <c r="J1" s="170" t="s">
        <v>81</v>
      </c>
      <c r="K1" s="171"/>
      <c r="L1" s="171"/>
      <c r="M1" s="171"/>
      <c r="N1" s="171"/>
      <c r="O1" s="171"/>
      <c r="P1" s="150" t="s">
        <v>12</v>
      </c>
      <c r="Q1" s="151"/>
      <c r="R1" s="146">
        <v>52021</v>
      </c>
      <c r="S1" s="147"/>
    </row>
    <row r="2" spans="1:19" ht="12.75">
      <c r="A2" s="131"/>
      <c r="B2" s="132"/>
      <c r="C2" s="132"/>
      <c r="D2" s="127"/>
      <c r="E2" s="127"/>
      <c r="F2" s="128"/>
      <c r="G2" s="128"/>
      <c r="H2" s="127"/>
      <c r="I2" s="127"/>
      <c r="J2" s="172"/>
      <c r="K2" s="172"/>
      <c r="L2" s="172"/>
      <c r="M2" s="172"/>
      <c r="N2" s="172"/>
      <c r="O2" s="172"/>
      <c r="P2" s="152" t="s">
        <v>1</v>
      </c>
      <c r="Q2" s="153"/>
      <c r="R2" s="148">
        <f>N27</f>
        <v>2021</v>
      </c>
      <c r="S2" s="149"/>
    </row>
    <row r="3" spans="1:19" ht="12.75">
      <c r="A3" s="86" t="s">
        <v>80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8" t="s">
        <v>31</v>
      </c>
      <c r="Q3" s="169"/>
      <c r="R3" s="154">
        <v>1</v>
      </c>
      <c r="S3" s="155"/>
    </row>
    <row r="4" spans="1:19" ht="13.5" customHeight="1" thickBot="1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19" ht="13.5" customHeight="1" thickTop="1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19" ht="13.5" customHeight="1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19" ht="13.5" customHeight="1">
      <c r="A7" s="111"/>
      <c r="B7" s="112"/>
      <c r="C7" s="112"/>
      <c r="D7" s="112"/>
      <c r="E7" s="159" t="s">
        <v>86</v>
      </c>
      <c r="F7" s="160"/>
      <c r="G7" s="160"/>
      <c r="H7" s="160"/>
      <c r="I7" s="160"/>
      <c r="J7" s="160"/>
      <c r="K7" s="160"/>
      <c r="L7" s="160"/>
      <c r="M7" s="160"/>
      <c r="N7" s="160"/>
      <c r="O7" s="161"/>
      <c r="P7" s="114"/>
      <c r="Q7" s="114"/>
      <c r="R7" s="115"/>
      <c r="S7" s="116"/>
    </row>
    <row r="8" spans="1:22" ht="13.5" customHeight="1">
      <c r="A8" s="111"/>
      <c r="B8" s="112"/>
      <c r="C8" s="112"/>
      <c r="D8" s="112"/>
      <c r="E8" s="162"/>
      <c r="F8" s="163"/>
      <c r="G8" s="163"/>
      <c r="H8" s="163"/>
      <c r="I8" s="163"/>
      <c r="J8" s="163"/>
      <c r="K8" s="163"/>
      <c r="L8" s="163"/>
      <c r="M8" s="163"/>
      <c r="N8" s="163"/>
      <c r="O8" s="164"/>
      <c r="P8" s="114"/>
      <c r="Q8" s="114"/>
      <c r="R8" s="115"/>
      <c r="S8" s="116"/>
      <c r="V8" s="103"/>
    </row>
    <row r="9" spans="1:19" ht="13.5" customHeight="1">
      <c r="A9" s="111"/>
      <c r="B9" s="112"/>
      <c r="C9" s="112"/>
      <c r="D9" s="112"/>
      <c r="E9" s="162"/>
      <c r="F9" s="163"/>
      <c r="G9" s="163"/>
      <c r="H9" s="163"/>
      <c r="I9" s="163"/>
      <c r="J9" s="163"/>
      <c r="K9" s="163"/>
      <c r="L9" s="163"/>
      <c r="M9" s="163"/>
      <c r="N9" s="163"/>
      <c r="O9" s="164"/>
      <c r="P9" s="114"/>
      <c r="Q9" s="114"/>
      <c r="R9" s="115"/>
      <c r="S9" s="116"/>
    </row>
    <row r="10" spans="1:19" ht="13.5" customHeight="1">
      <c r="A10" s="111"/>
      <c r="B10" s="112"/>
      <c r="C10" s="112"/>
      <c r="D10" s="112"/>
      <c r="E10" s="165"/>
      <c r="F10" s="166"/>
      <c r="G10" s="166"/>
      <c r="H10" s="166"/>
      <c r="I10" s="166"/>
      <c r="J10" s="166"/>
      <c r="K10" s="166"/>
      <c r="L10" s="166"/>
      <c r="M10" s="166"/>
      <c r="N10" s="166"/>
      <c r="O10" s="167"/>
      <c r="P10" s="114"/>
      <c r="Q10" s="114"/>
      <c r="R10" s="115"/>
      <c r="S10" s="116"/>
    </row>
    <row r="11" spans="1:21" ht="13.5" customHeight="1">
      <c r="A11" s="111"/>
      <c r="B11" s="112"/>
      <c r="C11" s="112"/>
      <c r="D11" s="112"/>
      <c r="E11" s="173" t="s">
        <v>87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14"/>
      <c r="Q11" s="114"/>
      <c r="R11" s="115"/>
      <c r="S11" s="116"/>
      <c r="U11" s="104"/>
    </row>
    <row r="12" spans="1:19" ht="13.5" customHeight="1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19" ht="13.5" customHeight="1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19" ht="13.5" customHeight="1" thickBot="1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7" ht="13.5" customHeight="1" thickTop="1">
      <c r="A15" s="140"/>
      <c r="B15" s="140"/>
      <c r="C15" s="140"/>
      <c r="D15" s="140"/>
      <c r="E15" s="140"/>
      <c r="F15" s="140"/>
      <c r="G15" s="140"/>
    </row>
    <row r="16" spans="1:19" ht="12.75" customHeight="1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5.75" customHeight="1">
      <c r="A17" s="138" t="s">
        <v>18</v>
      </c>
      <c r="B17" s="139"/>
      <c r="C17" s="139"/>
      <c r="D17" s="139"/>
      <c r="E17" s="139"/>
      <c r="F17" s="139"/>
      <c r="G17" s="139"/>
      <c r="H17" s="133" t="s">
        <v>81</v>
      </c>
      <c r="I17" s="134"/>
      <c r="J17" s="134"/>
      <c r="K17" s="134"/>
      <c r="L17" s="134"/>
      <c r="M17" s="134"/>
      <c r="N17" s="134"/>
      <c r="O17" s="134"/>
      <c r="P17" s="134"/>
      <c r="Q17" s="134"/>
      <c r="R17" s="2"/>
      <c r="S17" s="7"/>
    </row>
    <row r="18" spans="1:19" ht="15.75" customHeight="1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5.75" customHeight="1">
      <c r="A19" s="138" t="s">
        <v>4</v>
      </c>
      <c r="B19" s="139"/>
      <c r="C19" s="139"/>
      <c r="D19" s="139"/>
      <c r="E19" s="139"/>
      <c r="F19" s="139"/>
      <c r="G19" s="139"/>
      <c r="H19" s="135" t="s">
        <v>82</v>
      </c>
      <c r="I19" s="136"/>
      <c r="J19" s="136"/>
      <c r="K19" s="136"/>
      <c r="L19" s="136"/>
      <c r="M19" s="136"/>
      <c r="N19" s="136"/>
      <c r="O19" s="136"/>
      <c r="P19" s="136"/>
      <c r="Q19" s="137"/>
      <c r="R19" s="2"/>
      <c r="S19" s="7"/>
    </row>
    <row r="20" spans="1:19" ht="15.75" customHeight="1">
      <c r="A20" s="22"/>
      <c r="B20" s="2"/>
      <c r="C20" s="2"/>
      <c r="D20" s="2"/>
      <c r="E20" s="2"/>
      <c r="F20" s="2"/>
      <c r="G20" s="2"/>
      <c r="H20" s="186" t="s">
        <v>83</v>
      </c>
      <c r="I20" s="178"/>
      <c r="J20" s="178"/>
      <c r="K20" s="178"/>
      <c r="L20" s="178"/>
      <c r="M20" s="178"/>
      <c r="N20" s="178"/>
      <c r="O20" s="178"/>
      <c r="P20" s="178"/>
      <c r="Q20" s="187"/>
      <c r="R20" s="2"/>
      <c r="S20" s="7"/>
    </row>
    <row r="21" spans="1:19" ht="15.75" customHeight="1">
      <c r="A21" s="22"/>
      <c r="B21" s="2"/>
      <c r="C21" s="2"/>
      <c r="D21" s="2"/>
      <c r="E21" s="2"/>
      <c r="F21" s="2"/>
      <c r="G21" s="21"/>
      <c r="H21" s="156" t="s">
        <v>84</v>
      </c>
      <c r="I21" s="157"/>
      <c r="J21" s="157"/>
      <c r="K21" s="157"/>
      <c r="L21" s="157"/>
      <c r="M21" s="157"/>
      <c r="N21" s="157"/>
      <c r="O21" s="157"/>
      <c r="P21" s="157"/>
      <c r="Q21" s="158"/>
      <c r="R21" s="2"/>
      <c r="S21" s="7"/>
    </row>
    <row r="22" spans="1:19" ht="15.75" customHeight="1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5.75" customHeight="1">
      <c r="A23" s="141" t="s">
        <v>88</v>
      </c>
      <c r="B23" s="142"/>
      <c r="C23" s="142"/>
      <c r="D23" s="142"/>
      <c r="E23" s="142"/>
      <c r="F23" s="142"/>
      <c r="G23" s="142"/>
      <c r="H23" s="143" t="s">
        <v>89</v>
      </c>
      <c r="I23" s="144"/>
      <c r="J23" s="145"/>
      <c r="K23" s="21"/>
      <c r="L23" s="2"/>
      <c r="M23" s="2"/>
      <c r="N23" s="2"/>
      <c r="O23" s="2"/>
      <c r="P23" s="2"/>
      <c r="Q23" s="32"/>
      <c r="R23" s="33"/>
      <c r="S23" s="7"/>
    </row>
    <row r="24" spans="1:19" ht="15.75" customHeight="1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5.75" customHeight="1">
      <c r="A25" s="138" t="s">
        <v>37</v>
      </c>
      <c r="B25" s="139"/>
      <c r="C25" s="139"/>
      <c r="D25" s="139"/>
      <c r="E25" s="139"/>
      <c r="F25" s="139"/>
      <c r="G25" s="190"/>
      <c r="H25" s="143" t="s">
        <v>90</v>
      </c>
      <c r="I25" s="144"/>
      <c r="J25" s="145"/>
      <c r="K25" s="21"/>
      <c r="L25" s="2"/>
      <c r="M25" s="2"/>
      <c r="N25" s="2"/>
      <c r="O25" s="2"/>
      <c r="P25" s="2"/>
      <c r="Q25" s="32"/>
      <c r="R25" s="33"/>
      <c r="S25" s="7"/>
    </row>
    <row r="26" spans="1:19" ht="15.75" customHeight="1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5" customHeight="1">
      <c r="A27" s="138" t="s">
        <v>45</v>
      </c>
      <c r="B27" s="139"/>
      <c r="C27" s="139"/>
      <c r="D27" s="139"/>
      <c r="E27" s="139"/>
      <c r="F27" s="139"/>
      <c r="G27" s="139"/>
      <c r="H27" s="183" t="s">
        <v>91</v>
      </c>
      <c r="I27" s="184"/>
      <c r="J27" s="185"/>
      <c r="K27" s="62"/>
      <c r="L27" s="62" t="s">
        <v>1</v>
      </c>
      <c r="M27" s="62"/>
      <c r="N27" s="72">
        <v>2021</v>
      </c>
      <c r="O27" s="62"/>
      <c r="P27" s="62"/>
      <c r="Q27" s="62"/>
      <c r="R27" s="2"/>
      <c r="S27" s="7"/>
    </row>
    <row r="28" spans="1:19" ht="16.5" customHeight="1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5" customHeight="1">
      <c r="A29" s="191" t="s">
        <v>34</v>
      </c>
      <c r="B29" s="192"/>
      <c r="C29" s="192"/>
      <c r="D29" s="192"/>
      <c r="E29" s="192"/>
      <c r="F29" s="192"/>
      <c r="G29" s="192"/>
      <c r="H29" s="179" t="s">
        <v>92</v>
      </c>
      <c r="I29" s="180"/>
      <c r="J29" s="180"/>
      <c r="K29" s="180"/>
      <c r="L29" s="180"/>
      <c r="M29" s="180"/>
      <c r="N29" s="180"/>
      <c r="O29" s="180"/>
      <c r="P29" s="180"/>
      <c r="Q29" s="180"/>
      <c r="R29" s="36"/>
      <c r="S29" s="12"/>
    </row>
    <row r="30" spans="1:19" ht="16.5" customHeight="1">
      <c r="A30" s="138" t="s">
        <v>5</v>
      </c>
      <c r="B30" s="139"/>
      <c r="C30" s="139"/>
      <c r="D30" s="139"/>
      <c r="E30" s="139"/>
      <c r="F30" s="139"/>
      <c r="G30" s="139"/>
      <c r="H30" s="175" t="s">
        <v>93</v>
      </c>
      <c r="I30" s="176"/>
      <c r="J30" s="176"/>
      <c r="K30" s="176"/>
      <c r="L30" s="176"/>
      <c r="M30" s="176"/>
      <c r="N30" s="176"/>
      <c r="O30" s="176"/>
      <c r="P30" s="176"/>
      <c r="Q30" s="176"/>
      <c r="R30" s="2"/>
      <c r="S30" s="7"/>
    </row>
    <row r="31" spans="1:19" ht="16.5" customHeight="1">
      <c r="A31" s="138" t="s">
        <v>6</v>
      </c>
      <c r="B31" s="139"/>
      <c r="C31" s="139"/>
      <c r="D31" s="139"/>
      <c r="E31" s="139"/>
      <c r="F31" s="139"/>
      <c r="G31" s="139"/>
      <c r="H31" s="181" t="s">
        <v>94</v>
      </c>
      <c r="I31" s="182"/>
      <c r="J31" s="182"/>
      <c r="K31" s="182"/>
      <c r="L31" s="182"/>
      <c r="M31" s="182"/>
      <c r="N31" s="182"/>
      <c r="O31" s="182"/>
      <c r="P31" s="182"/>
      <c r="Q31" s="182"/>
      <c r="R31" s="2"/>
      <c r="S31" s="7"/>
    </row>
    <row r="32" spans="1:19" ht="16.5" customHeight="1">
      <c r="A32" s="138" t="s">
        <v>7</v>
      </c>
      <c r="B32" s="139"/>
      <c r="C32" s="139"/>
      <c r="D32" s="139"/>
      <c r="E32" s="139"/>
      <c r="F32" s="139"/>
      <c r="G32" s="139"/>
      <c r="H32" s="177" t="s">
        <v>95</v>
      </c>
      <c r="I32" s="178"/>
      <c r="J32" s="178"/>
      <c r="K32" s="178"/>
      <c r="L32" s="178"/>
      <c r="M32" s="178"/>
      <c r="N32" s="178"/>
      <c r="O32" s="178"/>
      <c r="P32" s="178"/>
      <c r="Q32" s="178"/>
      <c r="R32" s="2"/>
      <c r="S32" s="7"/>
    </row>
    <row r="33" spans="1:19" ht="16.5" customHeight="1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5" customHeight="1">
      <c r="A34" s="191" t="s">
        <v>35</v>
      </c>
      <c r="B34" s="192"/>
      <c r="C34" s="192"/>
      <c r="D34" s="192"/>
      <c r="E34" s="192"/>
      <c r="F34" s="192"/>
      <c r="G34" s="192"/>
      <c r="H34" s="123" t="s">
        <v>96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5" customHeight="1">
      <c r="A35" s="188" t="s">
        <v>5</v>
      </c>
      <c r="B35" s="189"/>
      <c r="C35" s="189"/>
      <c r="D35" s="189"/>
      <c r="E35" s="189"/>
      <c r="F35" s="189"/>
      <c r="G35" s="189"/>
      <c r="H35" s="193" t="s">
        <v>97</v>
      </c>
      <c r="I35" s="136"/>
      <c r="J35" s="136"/>
      <c r="K35" s="136"/>
      <c r="L35" s="136"/>
      <c r="M35" s="136"/>
      <c r="N35" s="136"/>
      <c r="O35" s="136"/>
      <c r="P35" s="136"/>
      <c r="Q35" s="136"/>
      <c r="R35" s="31"/>
      <c r="S35" s="6"/>
    </row>
    <row r="36" spans="1:19" ht="16.5" customHeight="1">
      <c r="A36" s="138" t="s">
        <v>6</v>
      </c>
      <c r="B36" s="139"/>
      <c r="C36" s="139"/>
      <c r="D36" s="139"/>
      <c r="E36" s="139"/>
      <c r="F36" s="139"/>
      <c r="G36" s="139"/>
      <c r="H36" s="181" t="s">
        <v>98</v>
      </c>
      <c r="I36" s="182"/>
      <c r="J36" s="182"/>
      <c r="K36" s="182"/>
      <c r="L36" s="182"/>
      <c r="M36" s="182"/>
      <c r="N36" s="182"/>
      <c r="O36" s="182"/>
      <c r="P36" s="182"/>
      <c r="Q36" s="182"/>
      <c r="R36" s="2"/>
      <c r="S36" s="7"/>
    </row>
    <row r="37" spans="1:19" ht="16.5" customHeight="1">
      <c r="A37" s="138" t="s">
        <v>7</v>
      </c>
      <c r="B37" s="139"/>
      <c r="C37" s="139"/>
      <c r="D37" s="139"/>
      <c r="E37" s="139"/>
      <c r="F37" s="139"/>
      <c r="G37" s="139"/>
      <c r="H37" s="177" t="s">
        <v>99</v>
      </c>
      <c r="I37" s="178"/>
      <c r="J37" s="178"/>
      <c r="K37" s="178"/>
      <c r="L37" s="178"/>
      <c r="M37" s="178"/>
      <c r="N37" s="178"/>
      <c r="O37" s="178"/>
      <c r="P37" s="178"/>
      <c r="Q37" s="178"/>
      <c r="R37" s="2"/>
      <c r="S37" s="7"/>
    </row>
    <row r="38" spans="1:19" ht="12.75" customHeight="1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sheetProtection/>
  <mergeCells count="39"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E11:O11"/>
    <mergeCell ref="H30:Q30"/>
    <mergeCell ref="H32:Q32"/>
    <mergeCell ref="H29:Q29"/>
    <mergeCell ref="H31:Q31"/>
    <mergeCell ref="H36:Q36"/>
    <mergeCell ref="H27:J27"/>
    <mergeCell ref="H20:Q20"/>
    <mergeCell ref="A35:G35"/>
    <mergeCell ref="A25:G25"/>
    <mergeCell ref="R1:S1"/>
    <mergeCell ref="R2:S2"/>
    <mergeCell ref="P1:Q1"/>
    <mergeCell ref="P2:Q2"/>
    <mergeCell ref="R3:S3"/>
    <mergeCell ref="H25:J25"/>
    <mergeCell ref="H21:Q21"/>
    <mergeCell ref="E7:O10"/>
    <mergeCell ref="P3:Q3"/>
    <mergeCell ref="J1:O2"/>
    <mergeCell ref="D1:I2"/>
    <mergeCell ref="A1:C2"/>
    <mergeCell ref="H17:Q17"/>
    <mergeCell ref="H19:Q19"/>
    <mergeCell ref="A27:G27"/>
    <mergeCell ref="A19:G19"/>
    <mergeCell ref="A17:G17"/>
    <mergeCell ref="A15:G15"/>
    <mergeCell ref="A23:G23"/>
    <mergeCell ref="H23:J23"/>
  </mergeCells>
  <hyperlinks>
    <hyperlink ref="H32" r:id="rId1" display="laurent.maniscalco@fleurus.be"/>
    <hyperlink ref="H37" r:id="rId2" display="anne-cecile.carton@fleurus.be"/>
  </hyperlink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4"/>
  <headerFooter alignWithMargins="0">
    <oddFooter>&amp;RPage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zoomScalePageLayoutView="70" workbookViewId="0" topLeftCell="A10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96" t="str">
        <f>Coordonnées!A1</f>
        <v>Synthèse du Budget</v>
      </c>
      <c r="B1" s="130"/>
      <c r="C1" s="130"/>
      <c r="D1" s="126" t="str">
        <f>Coordonnées!D1</f>
        <v>Administration communale de :</v>
      </c>
      <c r="E1" s="126"/>
      <c r="F1" s="126"/>
      <c r="G1" s="126"/>
      <c r="H1" s="126"/>
      <c r="I1" s="126"/>
      <c r="J1" s="171" t="str">
        <f>Coordonnées!J1</f>
        <v>AC FLEURUS</v>
      </c>
      <c r="K1" s="171"/>
      <c r="L1" s="171"/>
      <c r="M1" s="171"/>
      <c r="N1" s="171"/>
      <c r="O1" s="171"/>
      <c r="P1" s="150" t="str">
        <f>Coordonnées!P1</f>
        <v>Code INS</v>
      </c>
      <c r="Q1" s="151"/>
      <c r="R1" s="146">
        <f>Coordonnées!R1</f>
        <v>52021</v>
      </c>
      <c r="S1" s="147"/>
    </row>
    <row r="2" spans="1:19" ht="12.75">
      <c r="A2" s="131"/>
      <c r="B2" s="132"/>
      <c r="C2" s="132"/>
      <c r="D2" s="127"/>
      <c r="E2" s="127"/>
      <c r="F2" s="128"/>
      <c r="G2" s="128"/>
      <c r="H2" s="127"/>
      <c r="I2" s="127"/>
      <c r="J2" s="172"/>
      <c r="K2" s="172"/>
      <c r="L2" s="172"/>
      <c r="M2" s="172"/>
      <c r="N2" s="172"/>
      <c r="O2" s="172"/>
      <c r="P2" s="152" t="str">
        <f>Coordonnées!P2</f>
        <v>Exercice:</v>
      </c>
      <c r="Q2" s="153"/>
      <c r="R2" s="148">
        <f>Coordonnées!R2</f>
        <v>2021</v>
      </c>
      <c r="S2" s="149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8" t="str">
        <f>Coordonnées!P3</f>
        <v>Version:</v>
      </c>
      <c r="Q3" s="169"/>
      <c r="R3" s="154">
        <f>Coordonnées!R3</f>
        <v>1</v>
      </c>
      <c r="S3" s="155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 customHeight="1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2" ht="18" customHeight="1">
      <c r="A6" s="19"/>
      <c r="B6" s="19"/>
      <c r="C6" s="19"/>
      <c r="D6" s="19"/>
      <c r="E6" s="19"/>
      <c r="F6" s="21"/>
      <c r="G6" s="37"/>
      <c r="H6" s="194" t="s">
        <v>43</v>
      </c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5"/>
      <c r="U6" s="195"/>
      <c r="V6" s="195"/>
    </row>
    <row r="7" spans="1:22" ht="18" customHeight="1">
      <c r="A7" s="43"/>
      <c r="B7" s="44"/>
      <c r="C7" s="44"/>
      <c r="D7" s="44"/>
      <c r="E7" s="44"/>
      <c r="F7" s="44"/>
      <c r="G7" s="44"/>
      <c r="H7" s="211" t="str">
        <f>Coordonnées!$H$27</f>
        <v>Budget</v>
      </c>
      <c r="I7" s="211"/>
      <c r="J7" s="211"/>
      <c r="K7" s="211" t="str">
        <f>Coordonnées!$H$27</f>
        <v>Budget</v>
      </c>
      <c r="L7" s="211"/>
      <c r="M7" s="211"/>
      <c r="N7" s="211" t="str">
        <f>Coordonnées!$H$27</f>
        <v>Budget</v>
      </c>
      <c r="O7" s="211"/>
      <c r="P7" s="211"/>
      <c r="Q7" s="211" t="str">
        <f>Coordonnées!$H$27</f>
        <v>Budget</v>
      </c>
      <c r="R7" s="211"/>
      <c r="S7" s="211"/>
      <c r="T7" s="211" t="str">
        <f>Coordonnées!$H$27</f>
        <v>Budget</v>
      </c>
      <c r="U7" s="211"/>
      <c r="V7" s="211"/>
    </row>
    <row r="8" spans="1:22" ht="18" customHeight="1" thickBot="1">
      <c r="A8" s="210" t="s">
        <v>2</v>
      </c>
      <c r="B8" s="210"/>
      <c r="C8" s="210"/>
      <c r="D8" s="210"/>
      <c r="E8" s="210"/>
      <c r="F8" s="210"/>
      <c r="G8" s="210"/>
      <c r="H8" s="200">
        <f>K8-1</f>
        <v>2017</v>
      </c>
      <c r="I8" s="200"/>
      <c r="J8" s="200"/>
      <c r="K8" s="200">
        <f>N8-1</f>
        <v>2018</v>
      </c>
      <c r="L8" s="200"/>
      <c r="M8" s="200"/>
      <c r="N8" s="200">
        <f>Q8-1</f>
        <v>2019</v>
      </c>
      <c r="O8" s="200"/>
      <c r="P8" s="200"/>
      <c r="Q8" s="200">
        <f>T8-1</f>
        <v>2020</v>
      </c>
      <c r="R8" s="200"/>
      <c r="S8" s="200"/>
      <c r="T8" s="200">
        <f>R2</f>
        <v>2021</v>
      </c>
      <c r="U8" s="200"/>
      <c r="V8" s="200"/>
    </row>
    <row r="9" spans="1:22" ht="18" customHeight="1" thickBot="1">
      <c r="A9" s="197" t="s">
        <v>68</v>
      </c>
      <c r="B9" s="198"/>
      <c r="C9" s="198"/>
      <c r="D9" s="198"/>
      <c r="E9" s="198"/>
      <c r="F9" s="198"/>
      <c r="G9" s="199"/>
      <c r="H9" s="204">
        <f>'Ordinaire GE'!H26-'Ordinaire GE'!H15</f>
        <v>63841.400000002235</v>
      </c>
      <c r="I9" s="205"/>
      <c r="J9" s="206"/>
      <c r="K9" s="204">
        <f>'Ordinaire GE'!K26-'Ordinaire GE'!K15</f>
        <v>87928.56000000238</v>
      </c>
      <c r="L9" s="205"/>
      <c r="M9" s="206"/>
      <c r="N9" s="204">
        <f>'Ordinaire GE'!N26-'Ordinaire GE'!N15</f>
        <v>1352.0299999974668</v>
      </c>
      <c r="O9" s="205"/>
      <c r="P9" s="206"/>
      <c r="Q9" s="204">
        <f>'Ordinaire GE'!Q26-'Ordinaire GE'!Q15</f>
        <v>24357.030000001192</v>
      </c>
      <c r="R9" s="205"/>
      <c r="S9" s="206"/>
      <c r="T9" s="204">
        <f>'Ordinaire GE'!T26-'Ordinaire GE'!T15</f>
        <v>-205975.63000000268</v>
      </c>
      <c r="U9" s="205"/>
      <c r="V9" s="206"/>
    </row>
    <row r="10" spans="1:22" ht="30" customHeight="1" thickBot="1">
      <c r="A10" s="201" t="s">
        <v>76</v>
      </c>
      <c r="B10" s="202"/>
      <c r="C10" s="202"/>
      <c r="D10" s="202"/>
      <c r="E10" s="202"/>
      <c r="F10" s="202"/>
      <c r="G10" s="203"/>
      <c r="H10" s="207">
        <f>'Ordinaire GE'!H29-'Ordinaire GE'!H18</f>
        <v>7705811.590000007</v>
      </c>
      <c r="I10" s="208"/>
      <c r="J10" s="209"/>
      <c r="K10" s="207">
        <f>'Ordinaire GE'!K29-'Ordinaire GE'!K18</f>
        <v>5295919.730000004</v>
      </c>
      <c r="L10" s="208"/>
      <c r="M10" s="209"/>
      <c r="N10" s="207">
        <f>'Ordinaire GE'!N29-'Ordinaire GE'!N18</f>
        <v>4592548.8999999985</v>
      </c>
      <c r="O10" s="208"/>
      <c r="P10" s="209"/>
      <c r="Q10" s="207">
        <f>'Ordinaire GE'!Q29-'Ordinaire GE'!Q18</f>
        <v>4452223.969999995</v>
      </c>
      <c r="R10" s="208"/>
      <c r="S10" s="209"/>
      <c r="T10" s="207">
        <f>'Ordinaire GE'!T29-'Ordinaire GE'!T18</f>
        <v>4259418.039999995</v>
      </c>
      <c r="U10" s="208"/>
      <c r="V10" s="209"/>
    </row>
    <row r="11" spans="1:19" ht="16.5" customHeight="1">
      <c r="A11" s="56" t="s">
        <v>69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5" customHeight="1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5" customHeight="1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5" customHeight="1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4.75" customHeight="1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5" customHeight="1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33">
    <mergeCell ref="A8:G8"/>
    <mergeCell ref="Q7:S7"/>
    <mergeCell ref="N7:P7"/>
    <mergeCell ref="K7:M7"/>
    <mergeCell ref="H7:J7"/>
    <mergeCell ref="T7:V7"/>
    <mergeCell ref="T8:V8"/>
    <mergeCell ref="T9:V9"/>
    <mergeCell ref="T10:V10"/>
    <mergeCell ref="K10:M10"/>
    <mergeCell ref="N8:P8"/>
    <mergeCell ref="N9:P9"/>
    <mergeCell ref="N10:P10"/>
    <mergeCell ref="Q8:S8"/>
    <mergeCell ref="Q9:S9"/>
    <mergeCell ref="A9:G9"/>
    <mergeCell ref="H8:J8"/>
    <mergeCell ref="A10:G10"/>
    <mergeCell ref="P3:Q3"/>
    <mergeCell ref="R3:S3"/>
    <mergeCell ref="H9:J9"/>
    <mergeCell ref="H10:J10"/>
    <mergeCell ref="K8:M8"/>
    <mergeCell ref="K9:M9"/>
    <mergeCell ref="Q10:S10"/>
    <mergeCell ref="H6:V6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workbookViewId="0" topLeftCell="A28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1" width="4.8515625" style="0" customWidth="1"/>
    <col min="22" max="22" width="8.00390625" style="0" customWidth="1"/>
  </cols>
  <sheetData>
    <row r="1" spans="1:19" ht="12.75">
      <c r="A1" s="196" t="str">
        <f>Coordonnées!A1</f>
        <v>Synthèse du Budget</v>
      </c>
      <c r="B1" s="130"/>
      <c r="C1" s="130"/>
      <c r="D1" s="126" t="str">
        <f>Coordonnées!D1</f>
        <v>Administration communale de :</v>
      </c>
      <c r="E1" s="126"/>
      <c r="F1" s="126"/>
      <c r="G1" s="126"/>
      <c r="H1" s="126"/>
      <c r="I1" s="126"/>
      <c r="J1" s="171" t="str">
        <f>Coordonnées!J1</f>
        <v>AC FLEURUS</v>
      </c>
      <c r="K1" s="171"/>
      <c r="L1" s="171"/>
      <c r="M1" s="171"/>
      <c r="N1" s="171"/>
      <c r="O1" s="171"/>
      <c r="P1" s="150" t="str">
        <f>Coordonnées!P1</f>
        <v>Code INS</v>
      </c>
      <c r="Q1" s="151"/>
      <c r="R1" s="146">
        <f>Coordonnées!R1</f>
        <v>52021</v>
      </c>
      <c r="S1" s="147"/>
    </row>
    <row r="2" spans="1:19" ht="12.75">
      <c r="A2" s="131"/>
      <c r="B2" s="132"/>
      <c r="C2" s="132"/>
      <c r="D2" s="127"/>
      <c r="E2" s="127"/>
      <c r="F2" s="128"/>
      <c r="G2" s="128"/>
      <c r="H2" s="127"/>
      <c r="I2" s="127"/>
      <c r="J2" s="172"/>
      <c r="K2" s="172"/>
      <c r="L2" s="172"/>
      <c r="M2" s="172"/>
      <c r="N2" s="172"/>
      <c r="O2" s="172"/>
      <c r="P2" s="152" t="str">
        <f>Coordonnées!P2</f>
        <v>Exercice:</v>
      </c>
      <c r="Q2" s="153"/>
      <c r="R2" s="148">
        <f>Coordonnées!R2</f>
        <v>2021</v>
      </c>
      <c r="S2" s="149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8" t="str">
        <f>Coordonnées!P3</f>
        <v>Version:</v>
      </c>
      <c r="Q3" s="169"/>
      <c r="R3" s="154">
        <f>Coordonnées!R3</f>
        <v>1</v>
      </c>
      <c r="S3" s="155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" customHeight="1">
      <c r="A6" s="14"/>
      <c r="B6" s="19"/>
      <c r="C6" s="19"/>
      <c r="D6" s="19"/>
      <c r="E6" s="19"/>
      <c r="H6" s="252" t="s">
        <v>44</v>
      </c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3"/>
      <c r="U6" s="253"/>
      <c r="V6" s="253"/>
    </row>
    <row r="7" spans="1:22" ht="18" customHeight="1">
      <c r="A7" s="42"/>
      <c r="B7" s="45"/>
      <c r="C7" s="44"/>
      <c r="D7" s="44"/>
      <c r="E7" s="44"/>
      <c r="F7" s="44"/>
      <c r="G7" s="44"/>
      <c r="H7" s="254" t="str">
        <f>Coordonnées!$H$27</f>
        <v>Budget</v>
      </c>
      <c r="I7" s="254"/>
      <c r="J7" s="254"/>
      <c r="K7" s="254" t="str">
        <f>Coordonnées!$H$27</f>
        <v>Budget</v>
      </c>
      <c r="L7" s="254"/>
      <c r="M7" s="254"/>
      <c r="N7" s="254" t="str">
        <f>Coordonnées!$H$27</f>
        <v>Budget</v>
      </c>
      <c r="O7" s="254"/>
      <c r="P7" s="254"/>
      <c r="Q7" s="254" t="str">
        <f>Coordonnées!$H$27</f>
        <v>Budget</v>
      </c>
      <c r="R7" s="254"/>
      <c r="S7" s="254"/>
      <c r="T7" s="254" t="str">
        <f>Coordonnées!$H$27</f>
        <v>Budget</v>
      </c>
      <c r="U7" s="254"/>
      <c r="V7" s="254"/>
    </row>
    <row r="8" spans="1:22" ht="18" customHeight="1">
      <c r="A8" s="42"/>
      <c r="B8" s="48"/>
      <c r="C8" s="44"/>
      <c r="D8" s="44"/>
      <c r="E8" s="44"/>
      <c r="F8" s="44"/>
      <c r="G8" s="44"/>
      <c r="H8" s="247" t="s">
        <v>100</v>
      </c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9"/>
      <c r="U8" s="249"/>
      <c r="V8" s="250"/>
    </row>
    <row r="9" spans="1:22" ht="18" customHeight="1">
      <c r="A9" s="239" t="s">
        <v>2</v>
      </c>
      <c r="B9" s="251"/>
      <c r="C9" s="239"/>
      <c r="D9" s="239"/>
      <c r="E9" s="239"/>
      <c r="F9" s="239"/>
      <c r="G9" s="239"/>
      <c r="H9" s="240">
        <f>K9-1</f>
        <v>2017</v>
      </c>
      <c r="I9" s="240"/>
      <c r="J9" s="240"/>
      <c r="K9" s="240">
        <f>N9-1</f>
        <v>2018</v>
      </c>
      <c r="L9" s="240"/>
      <c r="M9" s="240"/>
      <c r="N9" s="240">
        <f>Q9-1</f>
        <v>2019</v>
      </c>
      <c r="O9" s="240"/>
      <c r="P9" s="240"/>
      <c r="Q9" s="240">
        <f>T9-1</f>
        <v>2020</v>
      </c>
      <c r="R9" s="240"/>
      <c r="S9" s="240"/>
      <c r="T9" s="240">
        <f>R2</f>
        <v>2021</v>
      </c>
      <c r="U9" s="240"/>
      <c r="V9" s="240"/>
    </row>
    <row r="10" spans="1:22" ht="18" customHeight="1">
      <c r="A10" s="245" t="s">
        <v>13</v>
      </c>
      <c r="B10" s="246"/>
      <c r="C10" s="246"/>
      <c r="D10" s="246"/>
      <c r="E10" s="246"/>
      <c r="F10" s="246"/>
      <c r="G10" s="246"/>
      <c r="H10" s="236">
        <v>11777773.06</v>
      </c>
      <c r="I10" s="237">
        <v>5512664.26</v>
      </c>
      <c r="J10" s="238">
        <v>5512664.26</v>
      </c>
      <c r="K10" s="236">
        <v>11755631.36</v>
      </c>
      <c r="L10" s="237">
        <v>5512664.26</v>
      </c>
      <c r="M10" s="238">
        <v>5512664.26</v>
      </c>
      <c r="N10" s="236">
        <v>12363002.65</v>
      </c>
      <c r="O10" s="237">
        <v>5512664.26</v>
      </c>
      <c r="P10" s="238">
        <v>5512664.26</v>
      </c>
      <c r="Q10" s="236">
        <v>13382264.44</v>
      </c>
      <c r="R10" s="237">
        <v>5512664.26</v>
      </c>
      <c r="S10" s="238">
        <v>5512664.26</v>
      </c>
      <c r="T10" s="236">
        <v>13459622.05</v>
      </c>
      <c r="U10" s="237">
        <v>5512664.26</v>
      </c>
      <c r="V10" s="238">
        <v>5512664.26</v>
      </c>
    </row>
    <row r="11" spans="1:22" ht="18" customHeight="1">
      <c r="A11" s="224" t="s">
        <v>14</v>
      </c>
      <c r="B11" s="225"/>
      <c r="C11" s="225"/>
      <c r="D11" s="225"/>
      <c r="E11" s="225"/>
      <c r="F11" s="225"/>
      <c r="G11" s="225"/>
      <c r="H11" s="233">
        <v>5814330.26</v>
      </c>
      <c r="I11" s="234">
        <v>2726342.74</v>
      </c>
      <c r="J11" s="235">
        <v>2726342.74</v>
      </c>
      <c r="K11" s="233">
        <v>6360624.51</v>
      </c>
      <c r="L11" s="234">
        <v>2726342.74</v>
      </c>
      <c r="M11" s="235">
        <v>2726342.74</v>
      </c>
      <c r="N11" s="233">
        <v>6271180.58</v>
      </c>
      <c r="O11" s="234">
        <v>2726342.74</v>
      </c>
      <c r="P11" s="235">
        <v>2726342.74</v>
      </c>
      <c r="Q11" s="233">
        <v>6386222.01</v>
      </c>
      <c r="R11" s="234">
        <v>2726342.74</v>
      </c>
      <c r="S11" s="235">
        <v>2726342.74</v>
      </c>
      <c r="T11" s="233">
        <v>6866527.73</v>
      </c>
      <c r="U11" s="234">
        <v>2726342.74</v>
      </c>
      <c r="V11" s="235">
        <v>2726342.74</v>
      </c>
    </row>
    <row r="12" spans="1:22" ht="18" customHeight="1">
      <c r="A12" s="224" t="s">
        <v>15</v>
      </c>
      <c r="B12" s="225"/>
      <c r="C12" s="225"/>
      <c r="D12" s="225"/>
      <c r="E12" s="225"/>
      <c r="F12" s="225"/>
      <c r="G12" s="225"/>
      <c r="H12" s="233">
        <v>7836863.81</v>
      </c>
      <c r="I12" s="234">
        <v>4264832.04</v>
      </c>
      <c r="J12" s="235">
        <v>4264832.04</v>
      </c>
      <c r="K12" s="233">
        <v>7596794.84</v>
      </c>
      <c r="L12" s="234">
        <v>4264832.04</v>
      </c>
      <c r="M12" s="235">
        <v>4264832.04</v>
      </c>
      <c r="N12" s="233">
        <v>7929186</v>
      </c>
      <c r="O12" s="234">
        <v>4264832.04</v>
      </c>
      <c r="P12" s="235">
        <v>4264832.04</v>
      </c>
      <c r="Q12" s="233">
        <v>7622745.92</v>
      </c>
      <c r="R12" s="234">
        <v>4264832.04</v>
      </c>
      <c r="S12" s="235">
        <v>4264832.04</v>
      </c>
      <c r="T12" s="233">
        <v>7441191.75</v>
      </c>
      <c r="U12" s="234">
        <v>4264832.04</v>
      </c>
      <c r="V12" s="235">
        <v>4264832.04</v>
      </c>
    </row>
    <row r="13" spans="1:22" ht="18" customHeight="1">
      <c r="A13" s="224" t="s">
        <v>16</v>
      </c>
      <c r="B13" s="225"/>
      <c r="C13" s="225"/>
      <c r="D13" s="225"/>
      <c r="E13" s="225"/>
      <c r="F13" s="225"/>
      <c r="G13" s="225"/>
      <c r="H13" s="233">
        <v>1507749.07</v>
      </c>
      <c r="I13" s="234">
        <v>41563.69</v>
      </c>
      <c r="J13" s="235">
        <v>41563.69</v>
      </c>
      <c r="K13" s="233">
        <v>2094851.12</v>
      </c>
      <c r="L13" s="234">
        <v>41563.69</v>
      </c>
      <c r="M13" s="235">
        <v>41563.69</v>
      </c>
      <c r="N13" s="233">
        <v>2709576.53</v>
      </c>
      <c r="O13" s="234">
        <v>41563.69</v>
      </c>
      <c r="P13" s="235">
        <v>41563.69</v>
      </c>
      <c r="Q13" s="233">
        <v>2623912.16</v>
      </c>
      <c r="R13" s="234">
        <v>41563.69</v>
      </c>
      <c r="S13" s="235">
        <v>41563.69</v>
      </c>
      <c r="T13" s="233">
        <v>3150273.93</v>
      </c>
      <c r="U13" s="234">
        <v>41563.69</v>
      </c>
      <c r="V13" s="235">
        <v>41563.69</v>
      </c>
    </row>
    <row r="14" spans="1:22" ht="18" customHeight="1" thickBot="1">
      <c r="A14" s="218" t="s">
        <v>49</v>
      </c>
      <c r="B14" s="219"/>
      <c r="C14" s="219"/>
      <c r="D14" s="219"/>
      <c r="E14" s="219"/>
      <c r="F14" s="219"/>
      <c r="G14" s="219"/>
      <c r="H14" s="221">
        <v>292173.16</v>
      </c>
      <c r="I14" s="222">
        <v>0</v>
      </c>
      <c r="J14" s="223">
        <v>0</v>
      </c>
      <c r="K14" s="221">
        <v>0</v>
      </c>
      <c r="L14" s="222">
        <v>0</v>
      </c>
      <c r="M14" s="223">
        <v>0</v>
      </c>
      <c r="N14" s="221">
        <v>0</v>
      </c>
      <c r="O14" s="222">
        <v>0</v>
      </c>
      <c r="P14" s="223">
        <v>0</v>
      </c>
      <c r="Q14" s="221">
        <v>0</v>
      </c>
      <c r="R14" s="222">
        <v>0</v>
      </c>
      <c r="S14" s="223">
        <v>0</v>
      </c>
      <c r="T14" s="221">
        <v>0</v>
      </c>
      <c r="U14" s="222">
        <v>0</v>
      </c>
      <c r="V14" s="223">
        <v>0</v>
      </c>
    </row>
    <row r="15" spans="1:22" ht="18" customHeight="1" thickBot="1">
      <c r="A15" s="197" t="s">
        <v>70</v>
      </c>
      <c r="B15" s="198"/>
      <c r="C15" s="198"/>
      <c r="D15" s="198"/>
      <c r="E15" s="198"/>
      <c r="F15" s="198"/>
      <c r="G15" s="198"/>
      <c r="H15" s="230">
        <f>SUM(H10:H14)</f>
        <v>27228889.36</v>
      </c>
      <c r="I15" s="231"/>
      <c r="J15" s="232"/>
      <c r="K15" s="231">
        <f>SUM(K10:K14)</f>
        <v>27807901.83</v>
      </c>
      <c r="L15" s="231"/>
      <c r="M15" s="231"/>
      <c r="N15" s="230">
        <f>SUM(N10:N14)</f>
        <v>29272945.76</v>
      </c>
      <c r="O15" s="231"/>
      <c r="P15" s="232"/>
      <c r="Q15" s="231">
        <f>SUM(Q10:Q14)</f>
        <v>30015144.529999997</v>
      </c>
      <c r="R15" s="231"/>
      <c r="S15" s="232"/>
      <c r="T15" s="231">
        <f>SUM(T10:T14)</f>
        <v>30917615.46</v>
      </c>
      <c r="U15" s="231"/>
      <c r="V15" s="232"/>
    </row>
    <row r="16" spans="1:22" ht="18" customHeight="1">
      <c r="A16" s="224" t="s">
        <v>30</v>
      </c>
      <c r="B16" s="225"/>
      <c r="C16" s="225"/>
      <c r="D16" s="225"/>
      <c r="E16" s="225"/>
      <c r="F16" s="225"/>
      <c r="G16" s="225"/>
      <c r="H16" s="227">
        <v>411306.81</v>
      </c>
      <c r="I16" s="228">
        <v>1521059.02</v>
      </c>
      <c r="J16" s="229">
        <v>2351270.66</v>
      </c>
      <c r="K16" s="227">
        <v>405144.21</v>
      </c>
      <c r="L16" s="228">
        <v>1659060.83</v>
      </c>
      <c r="M16" s="229">
        <v>1521059.02</v>
      </c>
      <c r="N16" s="227">
        <v>433332.99</v>
      </c>
      <c r="O16" s="228">
        <v>2230351.92</v>
      </c>
      <c r="P16" s="229">
        <v>1659060.83</v>
      </c>
      <c r="Q16" s="227">
        <v>386000</v>
      </c>
      <c r="R16" s="228">
        <v>2351270.66</v>
      </c>
      <c r="S16" s="229">
        <v>2230351.92</v>
      </c>
      <c r="T16" s="227">
        <v>304425.19</v>
      </c>
      <c r="U16" s="228">
        <v>2351270.66</v>
      </c>
      <c r="V16" s="229">
        <v>2230351.92</v>
      </c>
    </row>
    <row r="17" spans="1:22" ht="18" customHeight="1" thickBot="1">
      <c r="A17" s="218" t="s">
        <v>3</v>
      </c>
      <c r="B17" s="219"/>
      <c r="C17" s="219"/>
      <c r="D17" s="219"/>
      <c r="E17" s="219"/>
      <c r="F17" s="219"/>
      <c r="G17" s="219"/>
      <c r="H17" s="221">
        <v>2020021</v>
      </c>
      <c r="I17" s="222">
        <v>1192323.53</v>
      </c>
      <c r="J17" s="223">
        <v>824300.6</v>
      </c>
      <c r="K17" s="221">
        <v>4010000</v>
      </c>
      <c r="L17" s="222">
        <v>4295659.86</v>
      </c>
      <c r="M17" s="223">
        <v>1192323.53</v>
      </c>
      <c r="N17" s="221">
        <v>2500000</v>
      </c>
      <c r="O17" s="222">
        <v>1045347.08</v>
      </c>
      <c r="P17" s="223">
        <v>4295659.86</v>
      </c>
      <c r="Q17" s="221">
        <v>2500000</v>
      </c>
      <c r="R17" s="222">
        <v>824300.6</v>
      </c>
      <c r="S17" s="223">
        <v>1045347.08</v>
      </c>
      <c r="T17" s="221">
        <v>0</v>
      </c>
      <c r="U17" s="222">
        <v>824300.6</v>
      </c>
      <c r="V17" s="223">
        <v>1045347.08</v>
      </c>
    </row>
    <row r="18" spans="1:22" ht="18" customHeight="1" thickBot="1">
      <c r="A18" s="212" t="s">
        <v>71</v>
      </c>
      <c r="B18" s="213"/>
      <c r="C18" s="213"/>
      <c r="D18" s="213"/>
      <c r="E18" s="213"/>
      <c r="F18" s="213"/>
      <c r="G18" s="213"/>
      <c r="H18" s="215">
        <f>SUM(H15:H17)</f>
        <v>29660217.169999998</v>
      </c>
      <c r="I18" s="216"/>
      <c r="J18" s="217"/>
      <c r="K18" s="216">
        <f>SUM(K15:K17)</f>
        <v>32223046.04</v>
      </c>
      <c r="L18" s="216"/>
      <c r="M18" s="216"/>
      <c r="N18" s="215">
        <f>SUM(N15:N17)</f>
        <v>32206278.75</v>
      </c>
      <c r="O18" s="216"/>
      <c r="P18" s="217"/>
      <c r="Q18" s="215">
        <f>SUM(Q15:Q17)</f>
        <v>32901144.529999997</v>
      </c>
      <c r="R18" s="216"/>
      <c r="S18" s="217"/>
      <c r="T18" s="215">
        <f>SUM(T15:T17)</f>
        <v>31222040.650000002</v>
      </c>
      <c r="U18" s="216"/>
      <c r="V18" s="217"/>
    </row>
    <row r="19" spans="1:19" s="76" customFormat="1" ht="27.75" customHeight="1">
      <c r="A19" s="88" t="s">
        <v>69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" customHeight="1">
      <c r="A20" s="43"/>
      <c r="B20" s="44"/>
      <c r="C20" s="44"/>
      <c r="D20" s="44"/>
      <c r="E20" s="44"/>
      <c r="F20" s="44"/>
      <c r="G20" s="44"/>
      <c r="H20" s="241" t="s">
        <v>101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3"/>
      <c r="U20" s="243"/>
      <c r="V20" s="244"/>
    </row>
    <row r="21" spans="1:22" ht="18" customHeight="1">
      <c r="A21" s="239" t="s">
        <v>2</v>
      </c>
      <c r="B21" s="239"/>
      <c r="C21" s="239"/>
      <c r="D21" s="239"/>
      <c r="E21" s="239"/>
      <c r="F21" s="239"/>
      <c r="G21" s="239"/>
      <c r="H21" s="240">
        <f>K21-1</f>
        <v>2017</v>
      </c>
      <c r="I21" s="240"/>
      <c r="J21" s="240"/>
      <c r="K21" s="240">
        <f>N21-1</f>
        <v>2018</v>
      </c>
      <c r="L21" s="240"/>
      <c r="M21" s="240"/>
      <c r="N21" s="240">
        <f>Q21-1</f>
        <v>2019</v>
      </c>
      <c r="O21" s="240"/>
      <c r="P21" s="240"/>
      <c r="Q21" s="240">
        <f>T21-1</f>
        <v>2020</v>
      </c>
      <c r="R21" s="240"/>
      <c r="S21" s="240"/>
      <c r="T21" s="240">
        <f>R2</f>
        <v>2021</v>
      </c>
      <c r="U21" s="240"/>
      <c r="V21" s="240"/>
    </row>
    <row r="22" spans="1:22" ht="18" customHeight="1">
      <c r="A22" s="224" t="s">
        <v>17</v>
      </c>
      <c r="B22" s="225"/>
      <c r="C22" s="225"/>
      <c r="D22" s="225"/>
      <c r="E22" s="225"/>
      <c r="F22" s="225"/>
      <c r="G22" s="226"/>
      <c r="H22" s="236">
        <v>1205021.7</v>
      </c>
      <c r="I22" s="237">
        <v>373432.17</v>
      </c>
      <c r="J22" s="238">
        <v>697745.74</v>
      </c>
      <c r="K22" s="236">
        <v>1429500.06</v>
      </c>
      <c r="L22" s="237">
        <v>373432.17</v>
      </c>
      <c r="M22" s="238">
        <v>697745.74</v>
      </c>
      <c r="N22" s="236">
        <v>1744773.7</v>
      </c>
      <c r="O22" s="237">
        <v>373432.17</v>
      </c>
      <c r="P22" s="238">
        <v>697745.74</v>
      </c>
      <c r="Q22" s="236">
        <v>1767693.64</v>
      </c>
      <c r="R22" s="237">
        <v>373432.17</v>
      </c>
      <c r="S22" s="238">
        <v>697745.74</v>
      </c>
      <c r="T22" s="236">
        <v>1775050</v>
      </c>
      <c r="U22" s="237">
        <v>373432.17</v>
      </c>
      <c r="V22" s="238">
        <v>697745.74</v>
      </c>
    </row>
    <row r="23" spans="1:22" ht="18" customHeight="1">
      <c r="A23" s="224" t="s">
        <v>15</v>
      </c>
      <c r="B23" s="225"/>
      <c r="C23" s="225"/>
      <c r="D23" s="225"/>
      <c r="E23" s="225"/>
      <c r="F23" s="225"/>
      <c r="G23" s="226"/>
      <c r="H23" s="233">
        <v>25299943.01</v>
      </c>
      <c r="I23" s="234">
        <v>12728583.2</v>
      </c>
      <c r="J23" s="235">
        <v>13240574.68</v>
      </c>
      <c r="K23" s="233">
        <v>25753359.16</v>
      </c>
      <c r="L23" s="234">
        <v>12728583.2</v>
      </c>
      <c r="M23" s="235">
        <v>13240574.68</v>
      </c>
      <c r="N23" s="233">
        <v>26685905.43</v>
      </c>
      <c r="O23" s="234">
        <v>12728583.2</v>
      </c>
      <c r="P23" s="235">
        <v>13240574.68</v>
      </c>
      <c r="Q23" s="233">
        <v>27367301.33</v>
      </c>
      <c r="R23" s="234">
        <v>12728583.2</v>
      </c>
      <c r="S23" s="235">
        <v>13240574.68</v>
      </c>
      <c r="T23" s="233">
        <v>27761241.88</v>
      </c>
      <c r="U23" s="234">
        <v>12728583.2</v>
      </c>
      <c r="V23" s="235">
        <v>13240574.68</v>
      </c>
    </row>
    <row r="24" spans="1:22" ht="18" customHeight="1">
      <c r="A24" s="224" t="s">
        <v>16</v>
      </c>
      <c r="B24" s="225"/>
      <c r="C24" s="225"/>
      <c r="D24" s="225"/>
      <c r="E24" s="225"/>
      <c r="F24" s="225"/>
      <c r="G24" s="226"/>
      <c r="H24" s="233">
        <v>670766.05</v>
      </c>
      <c r="I24" s="234">
        <v>548784.99</v>
      </c>
      <c r="J24" s="235">
        <v>408005.67</v>
      </c>
      <c r="K24" s="233">
        <v>623298.01</v>
      </c>
      <c r="L24" s="234">
        <v>548784.99</v>
      </c>
      <c r="M24" s="235">
        <v>408005.67</v>
      </c>
      <c r="N24" s="233">
        <v>594618.66</v>
      </c>
      <c r="O24" s="234">
        <v>548784.99</v>
      </c>
      <c r="P24" s="235">
        <v>408005.67</v>
      </c>
      <c r="Q24" s="233">
        <v>449506.59</v>
      </c>
      <c r="R24" s="234">
        <v>548784.99</v>
      </c>
      <c r="S24" s="235">
        <v>408005.67</v>
      </c>
      <c r="T24" s="233">
        <v>450347.95</v>
      </c>
      <c r="U24" s="234">
        <v>548784.99</v>
      </c>
      <c r="V24" s="235">
        <v>408005.67</v>
      </c>
    </row>
    <row r="25" spans="1:22" ht="18" customHeight="1" thickBot="1">
      <c r="A25" s="218" t="s">
        <v>3</v>
      </c>
      <c r="B25" s="219"/>
      <c r="C25" s="219"/>
      <c r="D25" s="219"/>
      <c r="E25" s="219"/>
      <c r="F25" s="219"/>
      <c r="G25" s="220"/>
      <c r="H25" s="221">
        <v>117000</v>
      </c>
      <c r="I25" s="222">
        <v>0</v>
      </c>
      <c r="J25" s="223">
        <v>0</v>
      </c>
      <c r="K25" s="221">
        <v>89673.16</v>
      </c>
      <c r="L25" s="222">
        <v>0</v>
      </c>
      <c r="M25" s="223">
        <v>0</v>
      </c>
      <c r="N25" s="221">
        <v>249000</v>
      </c>
      <c r="O25" s="222">
        <v>0</v>
      </c>
      <c r="P25" s="223">
        <v>0</v>
      </c>
      <c r="Q25" s="221">
        <v>455000</v>
      </c>
      <c r="R25" s="222">
        <v>0</v>
      </c>
      <c r="S25" s="223">
        <v>0</v>
      </c>
      <c r="T25" s="221">
        <v>725000</v>
      </c>
      <c r="U25" s="222">
        <v>0</v>
      </c>
      <c r="V25" s="223">
        <v>0</v>
      </c>
    </row>
    <row r="26" spans="1:22" ht="18" customHeight="1" thickBot="1">
      <c r="A26" s="197" t="s">
        <v>70</v>
      </c>
      <c r="B26" s="198"/>
      <c r="C26" s="198"/>
      <c r="D26" s="198"/>
      <c r="E26" s="198"/>
      <c r="F26" s="198"/>
      <c r="G26" s="199"/>
      <c r="H26" s="230">
        <f>SUM(H22:H25)</f>
        <v>27292730.76</v>
      </c>
      <c r="I26" s="231"/>
      <c r="J26" s="231"/>
      <c r="K26" s="230">
        <f>SUM(K22:K25)</f>
        <v>27895830.39</v>
      </c>
      <c r="L26" s="231"/>
      <c r="M26" s="232"/>
      <c r="N26" s="231">
        <f>SUM(N22:N25)</f>
        <v>29274297.79</v>
      </c>
      <c r="O26" s="231"/>
      <c r="P26" s="231"/>
      <c r="Q26" s="230">
        <f>SUM(Q22:Q25)</f>
        <v>30039501.56</v>
      </c>
      <c r="R26" s="231"/>
      <c r="S26" s="232"/>
      <c r="T26" s="230">
        <f>SUM(T22:T25)</f>
        <v>30711639.83</v>
      </c>
      <c r="U26" s="231"/>
      <c r="V26" s="232"/>
    </row>
    <row r="27" spans="1:22" ht="18" customHeight="1">
      <c r="A27" s="224" t="s">
        <v>30</v>
      </c>
      <c r="B27" s="225"/>
      <c r="C27" s="225"/>
      <c r="D27" s="225"/>
      <c r="E27" s="225"/>
      <c r="F27" s="225"/>
      <c r="G27" s="226"/>
      <c r="H27" s="227">
        <v>10073298</v>
      </c>
      <c r="I27" s="228">
        <v>6001218.28833333</v>
      </c>
      <c r="J27" s="229">
        <v>5811470.08333333</v>
      </c>
      <c r="K27" s="227">
        <v>9623135.38</v>
      </c>
      <c r="L27" s="228">
        <v>6001218.28833333</v>
      </c>
      <c r="M27" s="229">
        <v>5811470.08333333</v>
      </c>
      <c r="N27" s="227">
        <v>7322382.95</v>
      </c>
      <c r="O27" s="228">
        <v>6001218.28833333</v>
      </c>
      <c r="P27" s="229">
        <v>5811470.08333333</v>
      </c>
      <c r="Q27" s="227">
        <v>7111720.03</v>
      </c>
      <c r="R27" s="228">
        <v>6001218.28833333</v>
      </c>
      <c r="S27" s="229">
        <v>5811470.08333333</v>
      </c>
      <c r="T27" s="227">
        <v>4769818.86</v>
      </c>
      <c r="U27" s="228">
        <v>6001218.28833333</v>
      </c>
      <c r="V27" s="229">
        <v>5811470.08333333</v>
      </c>
    </row>
    <row r="28" spans="1:22" ht="18" customHeight="1" thickBot="1">
      <c r="A28" s="218" t="s">
        <v>3</v>
      </c>
      <c r="B28" s="219"/>
      <c r="C28" s="219"/>
      <c r="D28" s="219"/>
      <c r="E28" s="219"/>
      <c r="F28" s="219"/>
      <c r="G28" s="220"/>
      <c r="H28" s="221">
        <v>0</v>
      </c>
      <c r="I28" s="222">
        <v>0</v>
      </c>
      <c r="J28" s="223">
        <v>0</v>
      </c>
      <c r="K28" s="221">
        <v>0</v>
      </c>
      <c r="L28" s="222">
        <v>0</v>
      </c>
      <c r="M28" s="223">
        <v>0</v>
      </c>
      <c r="N28" s="221">
        <v>202146.91</v>
      </c>
      <c r="O28" s="222">
        <v>0</v>
      </c>
      <c r="P28" s="223">
        <v>0</v>
      </c>
      <c r="Q28" s="221">
        <v>202146.91</v>
      </c>
      <c r="R28" s="222">
        <v>0</v>
      </c>
      <c r="S28" s="223">
        <v>0</v>
      </c>
      <c r="T28" s="221">
        <v>0</v>
      </c>
      <c r="U28" s="222">
        <v>0</v>
      </c>
      <c r="V28" s="223">
        <v>0</v>
      </c>
    </row>
    <row r="29" spans="1:22" ht="18" customHeight="1" thickBot="1">
      <c r="A29" s="212" t="s">
        <v>71</v>
      </c>
      <c r="B29" s="213"/>
      <c r="C29" s="213"/>
      <c r="D29" s="213"/>
      <c r="E29" s="213"/>
      <c r="F29" s="213"/>
      <c r="G29" s="214"/>
      <c r="H29" s="215">
        <f>SUM(H26:H28)</f>
        <v>37366028.760000005</v>
      </c>
      <c r="I29" s="216"/>
      <c r="J29" s="216"/>
      <c r="K29" s="215">
        <f>SUM(K26:K28)</f>
        <v>37518965.77</v>
      </c>
      <c r="L29" s="216"/>
      <c r="M29" s="217"/>
      <c r="N29" s="216">
        <f>SUM(N26:N28)</f>
        <v>36798827.65</v>
      </c>
      <c r="O29" s="216"/>
      <c r="P29" s="216"/>
      <c r="Q29" s="215">
        <f>SUM(Q26:Q28)</f>
        <v>37353368.49999999</v>
      </c>
      <c r="R29" s="216"/>
      <c r="S29" s="217"/>
      <c r="T29" s="215">
        <f>SUM(T26:T28)</f>
        <v>35481458.69</v>
      </c>
      <c r="U29" s="216"/>
      <c r="V29" s="217"/>
    </row>
    <row r="30" spans="1:19" ht="16.5" customHeight="1">
      <c r="A30" s="56" t="s">
        <v>69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sheetProtection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1" width="4.8515625" style="0" customWidth="1"/>
    <col min="22" max="22" width="6.8515625" style="0" customWidth="1"/>
  </cols>
  <sheetData>
    <row r="1" spans="1:19" ht="12.75">
      <c r="A1" s="196" t="str">
        <f>Coordonnées!A1</f>
        <v>Synthèse du Budget</v>
      </c>
      <c r="B1" s="130"/>
      <c r="C1" s="130"/>
      <c r="D1" s="126" t="str">
        <f>Coordonnées!D1</f>
        <v>Administration communale de :</v>
      </c>
      <c r="E1" s="126"/>
      <c r="F1" s="126"/>
      <c r="G1" s="126"/>
      <c r="H1" s="126"/>
      <c r="I1" s="126"/>
      <c r="J1" s="171" t="str">
        <f>Coordonnées!J1</f>
        <v>AC FLEURUS</v>
      </c>
      <c r="K1" s="171"/>
      <c r="L1" s="171"/>
      <c r="M1" s="171"/>
      <c r="N1" s="171"/>
      <c r="O1" s="171"/>
      <c r="P1" s="150" t="str">
        <f>Coordonnées!P1</f>
        <v>Code INS</v>
      </c>
      <c r="Q1" s="151"/>
      <c r="R1" s="146">
        <f>Coordonnées!R1</f>
        <v>52021</v>
      </c>
      <c r="S1" s="147"/>
    </row>
    <row r="2" spans="1:19" ht="12.75">
      <c r="A2" s="131"/>
      <c r="B2" s="132"/>
      <c r="C2" s="132"/>
      <c r="D2" s="127"/>
      <c r="E2" s="127"/>
      <c r="F2" s="128"/>
      <c r="G2" s="128"/>
      <c r="H2" s="127"/>
      <c r="I2" s="127"/>
      <c r="J2" s="172"/>
      <c r="K2" s="172"/>
      <c r="L2" s="172"/>
      <c r="M2" s="172"/>
      <c r="N2" s="172"/>
      <c r="O2" s="172"/>
      <c r="P2" s="152" t="str">
        <f>Coordonnées!P2</f>
        <v>Exercice:</v>
      </c>
      <c r="Q2" s="153"/>
      <c r="R2" s="148">
        <f>Coordonnées!R2</f>
        <v>2021</v>
      </c>
      <c r="S2" s="149"/>
    </row>
    <row r="3" spans="1:19" ht="12.75">
      <c r="A3" s="86" t="str">
        <f>Coordonnées!A3</f>
        <v>Modèle officiel généré par l'application eComptes © SPW.INTERIEUR &amp;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68" t="str">
        <f>Coordonnées!P3</f>
        <v>Version:</v>
      </c>
      <c r="Q3" s="169"/>
      <c r="R3" s="154">
        <f>Coordonnées!R3</f>
        <v>1</v>
      </c>
      <c r="S3" s="155"/>
    </row>
    <row r="4" spans="1:19" ht="12.7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5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" customHeight="1">
      <c r="A6" s="14"/>
      <c r="B6" s="19"/>
      <c r="C6" s="19"/>
      <c r="D6" s="19"/>
      <c r="E6" s="19"/>
      <c r="H6" s="252" t="s">
        <v>46</v>
      </c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3"/>
      <c r="U6" s="253"/>
      <c r="V6" s="253"/>
    </row>
    <row r="7" spans="1:22" ht="18" customHeight="1">
      <c r="A7" s="42"/>
      <c r="B7" s="45"/>
      <c r="C7" s="44"/>
      <c r="D7" s="44"/>
      <c r="E7" s="44"/>
      <c r="F7" s="44"/>
      <c r="G7" s="44"/>
      <c r="H7" s="254" t="str">
        <f>Coordonnées!$H$27</f>
        <v>Budget</v>
      </c>
      <c r="I7" s="254"/>
      <c r="J7" s="254"/>
      <c r="K7" s="254" t="str">
        <f>Coordonnées!$H$27</f>
        <v>Budget</v>
      </c>
      <c r="L7" s="254"/>
      <c r="M7" s="254"/>
      <c r="N7" s="254" t="str">
        <f>Coordonnées!$H$27</f>
        <v>Budget</v>
      </c>
      <c r="O7" s="254"/>
      <c r="P7" s="254"/>
      <c r="Q7" s="254" t="str">
        <f>Coordonnées!$H$27</f>
        <v>Budget</v>
      </c>
      <c r="R7" s="254"/>
      <c r="S7" s="254"/>
      <c r="T7" s="254" t="str">
        <f>Coordonnées!$H$27</f>
        <v>Budget</v>
      </c>
      <c r="U7" s="254"/>
      <c r="V7" s="254"/>
    </row>
    <row r="8" spans="1:22" ht="18" customHeight="1">
      <c r="A8" s="42"/>
      <c r="B8" s="48"/>
      <c r="C8" s="44"/>
      <c r="D8" s="44"/>
      <c r="E8" s="44"/>
      <c r="F8" s="44"/>
      <c r="G8" s="44"/>
      <c r="H8" s="247" t="s">
        <v>102</v>
      </c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9"/>
      <c r="U8" s="249"/>
      <c r="V8" s="250"/>
    </row>
    <row r="9" spans="1:22" ht="18" customHeight="1">
      <c r="A9" s="239" t="s">
        <v>2</v>
      </c>
      <c r="B9" s="251"/>
      <c r="C9" s="239"/>
      <c r="D9" s="239"/>
      <c r="E9" s="239"/>
      <c r="F9" s="239"/>
      <c r="G9" s="239"/>
      <c r="H9" s="240">
        <f>K9-1</f>
        <v>2017</v>
      </c>
      <c r="I9" s="240"/>
      <c r="J9" s="240"/>
      <c r="K9" s="240">
        <f>N9-1</f>
        <v>2018</v>
      </c>
      <c r="L9" s="240"/>
      <c r="M9" s="240"/>
      <c r="N9" s="240">
        <f>Q9-1</f>
        <v>2019</v>
      </c>
      <c r="O9" s="240"/>
      <c r="P9" s="240"/>
      <c r="Q9" s="240">
        <f>T9-1</f>
        <v>2020</v>
      </c>
      <c r="R9" s="240"/>
      <c r="S9" s="240"/>
      <c r="T9" s="240">
        <f>R2</f>
        <v>2021</v>
      </c>
      <c r="U9" s="240"/>
      <c r="V9" s="240"/>
    </row>
    <row r="10" spans="1:22" ht="18" customHeight="1">
      <c r="A10" s="245" t="s">
        <v>15</v>
      </c>
      <c r="B10" s="246"/>
      <c r="C10" s="246"/>
      <c r="D10" s="246"/>
      <c r="E10" s="246"/>
      <c r="F10" s="246"/>
      <c r="G10" s="246"/>
      <c r="H10" s="236">
        <v>6667</v>
      </c>
      <c r="I10" s="237">
        <v>5512664.26</v>
      </c>
      <c r="J10" s="238">
        <v>5512664.26</v>
      </c>
      <c r="K10" s="236">
        <v>30901.71</v>
      </c>
      <c r="L10" s="237">
        <v>5512664.26</v>
      </c>
      <c r="M10" s="238">
        <v>5512664.26</v>
      </c>
      <c r="N10" s="236">
        <v>134964.21</v>
      </c>
      <c r="O10" s="237">
        <v>5512664.26</v>
      </c>
      <c r="P10" s="238">
        <v>5512664.26</v>
      </c>
      <c r="Q10" s="236">
        <v>16440</v>
      </c>
      <c r="R10" s="237">
        <v>5512664.26</v>
      </c>
      <c r="S10" s="238">
        <v>5512664.26</v>
      </c>
      <c r="T10" s="236">
        <v>12470</v>
      </c>
      <c r="U10" s="237">
        <v>5512664.26</v>
      </c>
      <c r="V10" s="238">
        <v>5512664.26</v>
      </c>
    </row>
    <row r="11" spans="1:22" ht="18" customHeight="1">
      <c r="A11" s="224" t="s">
        <v>47</v>
      </c>
      <c r="B11" s="225"/>
      <c r="C11" s="225"/>
      <c r="D11" s="225"/>
      <c r="E11" s="225"/>
      <c r="F11" s="225"/>
      <c r="G11" s="225"/>
      <c r="H11" s="233">
        <v>8115323</v>
      </c>
      <c r="I11" s="234">
        <v>2726342.74</v>
      </c>
      <c r="J11" s="235">
        <v>2726342.74</v>
      </c>
      <c r="K11" s="233">
        <v>23340063.21</v>
      </c>
      <c r="L11" s="234">
        <v>2726342.74</v>
      </c>
      <c r="M11" s="235">
        <v>2726342.74</v>
      </c>
      <c r="N11" s="233">
        <v>19365002</v>
      </c>
      <c r="O11" s="234">
        <v>2726342.74</v>
      </c>
      <c r="P11" s="235">
        <v>2726342.74</v>
      </c>
      <c r="Q11" s="233">
        <v>22862000</v>
      </c>
      <c r="R11" s="234">
        <v>2726342.74</v>
      </c>
      <c r="S11" s="235">
        <v>2726342.74</v>
      </c>
      <c r="T11" s="233">
        <v>17923000</v>
      </c>
      <c r="U11" s="234">
        <v>2726342.74</v>
      </c>
      <c r="V11" s="235">
        <v>2726342.74</v>
      </c>
    </row>
    <row r="12" spans="1:22" ht="18" customHeight="1">
      <c r="A12" s="224" t="s">
        <v>16</v>
      </c>
      <c r="B12" s="225"/>
      <c r="C12" s="225"/>
      <c r="D12" s="225"/>
      <c r="E12" s="225"/>
      <c r="F12" s="225"/>
      <c r="G12" s="225"/>
      <c r="H12" s="233">
        <v>45439.55</v>
      </c>
      <c r="I12" s="234">
        <v>4264832.04</v>
      </c>
      <c r="J12" s="235">
        <v>4264832.04</v>
      </c>
      <c r="K12" s="233">
        <v>49147.6</v>
      </c>
      <c r="L12" s="234">
        <v>4264832.04</v>
      </c>
      <c r="M12" s="235">
        <v>4264832.04</v>
      </c>
      <c r="N12" s="233">
        <v>53541.6</v>
      </c>
      <c r="O12" s="234">
        <v>4264832.04</v>
      </c>
      <c r="P12" s="235">
        <v>4264832.04</v>
      </c>
      <c r="Q12" s="233">
        <v>53541.6</v>
      </c>
      <c r="R12" s="234">
        <v>4264832.04</v>
      </c>
      <c r="S12" s="235">
        <v>4264832.04</v>
      </c>
      <c r="T12" s="233">
        <v>59485.63</v>
      </c>
      <c r="U12" s="234">
        <v>4264832.04</v>
      </c>
      <c r="V12" s="235">
        <v>4264832.04</v>
      </c>
    </row>
    <row r="13" spans="1:22" ht="18" customHeight="1">
      <c r="A13" s="224" t="s">
        <v>3</v>
      </c>
      <c r="B13" s="225"/>
      <c r="C13" s="225"/>
      <c r="D13" s="225"/>
      <c r="E13" s="225"/>
      <c r="F13" s="225"/>
      <c r="G13" s="225"/>
      <c r="H13" s="233">
        <v>0</v>
      </c>
      <c r="I13" s="234">
        <v>41563.69</v>
      </c>
      <c r="J13" s="235">
        <v>41563.69</v>
      </c>
      <c r="K13" s="233">
        <v>0</v>
      </c>
      <c r="L13" s="234">
        <v>41563.69</v>
      </c>
      <c r="M13" s="235">
        <v>41563.69</v>
      </c>
      <c r="N13" s="233">
        <v>0</v>
      </c>
      <c r="O13" s="234">
        <v>41563.69</v>
      </c>
      <c r="P13" s="235">
        <v>41563.69</v>
      </c>
      <c r="Q13" s="233">
        <v>0</v>
      </c>
      <c r="R13" s="234">
        <v>41563.69</v>
      </c>
      <c r="S13" s="235">
        <v>41563.69</v>
      </c>
      <c r="T13" s="233">
        <v>0</v>
      </c>
      <c r="U13" s="234">
        <v>41563.69</v>
      </c>
      <c r="V13" s="235">
        <v>41563.69</v>
      </c>
    </row>
    <row r="14" spans="1:22" ht="18" customHeight="1" thickBot="1">
      <c r="A14" s="218"/>
      <c r="B14" s="219"/>
      <c r="C14" s="219"/>
      <c r="D14" s="219"/>
      <c r="E14" s="219"/>
      <c r="F14" s="219"/>
      <c r="G14" s="219"/>
      <c r="H14" s="221">
        <v>0</v>
      </c>
      <c r="I14" s="222">
        <v>0</v>
      </c>
      <c r="J14" s="223">
        <v>0</v>
      </c>
      <c r="K14" s="221">
        <v>0</v>
      </c>
      <c r="L14" s="222">
        <v>0</v>
      </c>
      <c r="M14" s="223">
        <v>0</v>
      </c>
      <c r="N14" s="221">
        <v>0</v>
      </c>
      <c r="O14" s="222">
        <v>0</v>
      </c>
      <c r="P14" s="223">
        <v>0</v>
      </c>
      <c r="Q14" s="221">
        <v>0</v>
      </c>
      <c r="R14" s="222">
        <v>0</v>
      </c>
      <c r="S14" s="223">
        <v>0</v>
      </c>
      <c r="T14" s="221">
        <v>175000</v>
      </c>
      <c r="U14" s="222">
        <v>0</v>
      </c>
      <c r="V14" s="223">
        <v>0</v>
      </c>
    </row>
    <row r="15" spans="1:22" ht="18" customHeight="1" thickBot="1">
      <c r="A15" s="197" t="s">
        <v>70</v>
      </c>
      <c r="B15" s="198"/>
      <c r="C15" s="198"/>
      <c r="D15" s="198"/>
      <c r="E15" s="198"/>
      <c r="F15" s="198"/>
      <c r="G15" s="198"/>
      <c r="H15" s="230">
        <f>SUM(H10:H14)</f>
        <v>8167429.55</v>
      </c>
      <c r="I15" s="231"/>
      <c r="J15" s="232"/>
      <c r="K15" s="231">
        <f>SUM(K10:K14)</f>
        <v>23420112.520000003</v>
      </c>
      <c r="L15" s="231"/>
      <c r="M15" s="231"/>
      <c r="N15" s="230">
        <f>SUM(N10:N14)</f>
        <v>19553507.810000002</v>
      </c>
      <c r="O15" s="231"/>
      <c r="P15" s="232"/>
      <c r="Q15" s="231">
        <f>SUM(Q10:Q14)</f>
        <v>22931981.6</v>
      </c>
      <c r="R15" s="231"/>
      <c r="S15" s="232"/>
      <c r="T15" s="231">
        <f>SUM(T10:T14)</f>
        <v>18169955.63</v>
      </c>
      <c r="U15" s="231"/>
      <c r="V15" s="232"/>
    </row>
    <row r="16" spans="1:22" ht="18" customHeight="1">
      <c r="A16" s="224" t="s">
        <v>30</v>
      </c>
      <c r="B16" s="225"/>
      <c r="C16" s="225"/>
      <c r="D16" s="225"/>
      <c r="E16" s="225"/>
      <c r="F16" s="225"/>
      <c r="G16" s="225"/>
      <c r="H16" s="227">
        <v>649852</v>
      </c>
      <c r="I16" s="228">
        <v>1521059.02</v>
      </c>
      <c r="J16" s="229">
        <v>2351270.66</v>
      </c>
      <c r="K16" s="227">
        <v>849151.4</v>
      </c>
      <c r="L16" s="228">
        <v>1659060.83</v>
      </c>
      <c r="M16" s="229">
        <v>1521059.02</v>
      </c>
      <c r="N16" s="227">
        <v>2293609.47</v>
      </c>
      <c r="O16" s="228">
        <v>2230351.92</v>
      </c>
      <c r="P16" s="229">
        <v>1659060.83</v>
      </c>
      <c r="Q16" s="227">
        <v>2429107.02</v>
      </c>
      <c r="R16" s="228">
        <v>2351270.66</v>
      </c>
      <c r="S16" s="229">
        <v>2230351.92</v>
      </c>
      <c r="T16" s="227">
        <v>2948564.39</v>
      </c>
      <c r="U16" s="228">
        <v>2351270.66</v>
      </c>
      <c r="V16" s="229">
        <v>2230351.92</v>
      </c>
    </row>
    <row r="17" spans="1:22" ht="18" customHeight="1" thickBot="1">
      <c r="A17" s="218" t="s">
        <v>3</v>
      </c>
      <c r="B17" s="219"/>
      <c r="C17" s="219"/>
      <c r="D17" s="219"/>
      <c r="E17" s="219"/>
      <c r="F17" s="219"/>
      <c r="G17" s="219"/>
      <c r="H17" s="221">
        <v>1561782.8</v>
      </c>
      <c r="I17" s="222">
        <v>1192323.53</v>
      </c>
      <c r="J17" s="223">
        <v>824300.6</v>
      </c>
      <c r="K17" s="221">
        <v>4466618.8</v>
      </c>
      <c r="L17" s="222">
        <v>4295659.86</v>
      </c>
      <c r="M17" s="223">
        <v>1192323.53</v>
      </c>
      <c r="N17" s="221">
        <v>2890420.8</v>
      </c>
      <c r="O17" s="222">
        <v>1045347.08</v>
      </c>
      <c r="P17" s="223">
        <v>4295659.86</v>
      </c>
      <c r="Q17" s="221">
        <v>2904219.8</v>
      </c>
      <c r="R17" s="222">
        <v>824300.6</v>
      </c>
      <c r="S17" s="223">
        <v>1045347.08</v>
      </c>
      <c r="T17" s="221">
        <v>1420319.8</v>
      </c>
      <c r="U17" s="222">
        <v>824300.6</v>
      </c>
      <c r="V17" s="223">
        <v>1045347.08</v>
      </c>
    </row>
    <row r="18" spans="1:22" ht="18" customHeight="1" thickBot="1">
      <c r="A18" s="212" t="s">
        <v>71</v>
      </c>
      <c r="B18" s="213"/>
      <c r="C18" s="213"/>
      <c r="D18" s="213"/>
      <c r="E18" s="213"/>
      <c r="F18" s="213"/>
      <c r="G18" s="213"/>
      <c r="H18" s="215">
        <f>SUM(H15:H17)</f>
        <v>10379064.350000001</v>
      </c>
      <c r="I18" s="216"/>
      <c r="J18" s="217"/>
      <c r="K18" s="216">
        <f>SUM(K15:K17)</f>
        <v>28735882.720000003</v>
      </c>
      <c r="L18" s="216"/>
      <c r="M18" s="216"/>
      <c r="N18" s="215">
        <f>SUM(N15:N17)</f>
        <v>24737538.080000002</v>
      </c>
      <c r="O18" s="216"/>
      <c r="P18" s="217"/>
      <c r="Q18" s="215">
        <f>SUM(Q15:Q17)</f>
        <v>28265308.42</v>
      </c>
      <c r="R18" s="216"/>
      <c r="S18" s="217"/>
      <c r="T18" s="215">
        <f>SUM(T15:T17)</f>
        <v>22538839.82</v>
      </c>
      <c r="U18" s="216"/>
      <c r="V18" s="217"/>
    </row>
    <row r="19" spans="1:19" s="76" customFormat="1" ht="27.75" customHeight="1">
      <c r="A19" s="88" t="s">
        <v>69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" customHeight="1">
      <c r="A20" s="43"/>
      <c r="B20" s="44"/>
      <c r="C20" s="44"/>
      <c r="D20" s="44"/>
      <c r="E20" s="44"/>
      <c r="F20" s="44"/>
      <c r="G20" s="44"/>
      <c r="H20" s="241" t="s">
        <v>103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3"/>
      <c r="U20" s="243"/>
      <c r="V20" s="244"/>
    </row>
    <row r="21" spans="1:22" ht="18" customHeight="1">
      <c r="A21" s="239" t="s">
        <v>2</v>
      </c>
      <c r="B21" s="239"/>
      <c r="C21" s="239"/>
      <c r="D21" s="239"/>
      <c r="E21" s="239"/>
      <c r="F21" s="239"/>
      <c r="G21" s="239"/>
      <c r="H21" s="240">
        <f>K21-1</f>
        <v>2017</v>
      </c>
      <c r="I21" s="240"/>
      <c r="J21" s="240"/>
      <c r="K21" s="240">
        <f>N21-1</f>
        <v>2018</v>
      </c>
      <c r="L21" s="240"/>
      <c r="M21" s="240"/>
      <c r="N21" s="240">
        <f>Q21-1</f>
        <v>2019</v>
      </c>
      <c r="O21" s="240"/>
      <c r="P21" s="240"/>
      <c r="Q21" s="240">
        <f>T21-1</f>
        <v>2020</v>
      </c>
      <c r="R21" s="240"/>
      <c r="S21" s="240"/>
      <c r="T21" s="240">
        <f>R2</f>
        <v>2021</v>
      </c>
      <c r="U21" s="240"/>
      <c r="V21" s="240"/>
    </row>
    <row r="22" spans="1:22" ht="18" customHeight="1">
      <c r="A22" s="245" t="s">
        <v>15</v>
      </c>
      <c r="B22" s="246"/>
      <c r="C22" s="246"/>
      <c r="D22" s="246"/>
      <c r="E22" s="246"/>
      <c r="F22" s="246"/>
      <c r="G22" s="246"/>
      <c r="H22" s="236">
        <v>2098917</v>
      </c>
      <c r="I22" s="237">
        <v>373432.17</v>
      </c>
      <c r="J22" s="238">
        <v>697745.74</v>
      </c>
      <c r="K22" s="236">
        <v>3402446</v>
      </c>
      <c r="L22" s="237">
        <v>365967.42</v>
      </c>
      <c r="M22" s="238">
        <v>373432.17</v>
      </c>
      <c r="N22" s="236">
        <v>882750</v>
      </c>
      <c r="O22" s="237">
        <v>414709.37</v>
      </c>
      <c r="P22" s="238">
        <v>365967.42</v>
      </c>
      <c r="Q22" s="236">
        <v>942630</v>
      </c>
      <c r="R22" s="237">
        <v>697745.74</v>
      </c>
      <c r="S22" s="238">
        <v>414709.37</v>
      </c>
      <c r="T22" s="236">
        <v>2008598</v>
      </c>
      <c r="U22" s="237">
        <v>557211.56</v>
      </c>
      <c r="V22" s="238">
        <v>577850.16</v>
      </c>
    </row>
    <row r="23" spans="1:22" ht="18" customHeight="1">
      <c r="A23" s="224" t="s">
        <v>47</v>
      </c>
      <c r="B23" s="225"/>
      <c r="C23" s="225"/>
      <c r="D23" s="225"/>
      <c r="E23" s="225"/>
      <c r="F23" s="225"/>
      <c r="G23" s="225"/>
      <c r="H23" s="233">
        <v>1022105.8</v>
      </c>
      <c r="I23" s="234">
        <v>12728583.2</v>
      </c>
      <c r="J23" s="235">
        <v>13240574.68</v>
      </c>
      <c r="K23" s="233">
        <v>4466618.8</v>
      </c>
      <c r="L23" s="234">
        <v>12120371.99</v>
      </c>
      <c r="M23" s="235">
        <v>12728583.2</v>
      </c>
      <c r="N23" s="233">
        <v>2890420.8</v>
      </c>
      <c r="O23" s="234">
        <v>12941517.73</v>
      </c>
      <c r="P23" s="235">
        <v>12120371.99</v>
      </c>
      <c r="Q23" s="233">
        <v>2854219.8</v>
      </c>
      <c r="R23" s="234">
        <v>13240574.68</v>
      </c>
      <c r="S23" s="235">
        <v>12941517.73</v>
      </c>
      <c r="T23" s="233">
        <v>1420319.8</v>
      </c>
      <c r="U23" s="234">
        <v>13289626.9983333</v>
      </c>
      <c r="V23" s="235">
        <v>13396094.2633333</v>
      </c>
    </row>
    <row r="24" spans="1:22" ht="18" customHeight="1">
      <c r="A24" s="224" t="s">
        <v>16</v>
      </c>
      <c r="B24" s="225"/>
      <c r="C24" s="225"/>
      <c r="D24" s="225"/>
      <c r="E24" s="225"/>
      <c r="F24" s="225"/>
      <c r="G24" s="225"/>
      <c r="H24" s="233">
        <v>2553563</v>
      </c>
      <c r="I24" s="234">
        <v>548784.99</v>
      </c>
      <c r="J24" s="235">
        <v>408005.67</v>
      </c>
      <c r="K24" s="233">
        <v>9793006.44</v>
      </c>
      <c r="L24" s="234">
        <v>536819.05</v>
      </c>
      <c r="M24" s="235">
        <v>548784.99</v>
      </c>
      <c r="N24" s="233">
        <v>12199250</v>
      </c>
      <c r="O24" s="234">
        <v>344975.81</v>
      </c>
      <c r="P24" s="235">
        <v>536819.05</v>
      </c>
      <c r="Q24" s="233">
        <v>18284478.47</v>
      </c>
      <c r="R24" s="234">
        <v>408005.67</v>
      </c>
      <c r="S24" s="235">
        <v>344975.81</v>
      </c>
      <c r="T24" s="233">
        <v>11506510.47</v>
      </c>
      <c r="U24" s="234">
        <v>128208.386666667</v>
      </c>
      <c r="V24" s="235">
        <v>26303.7966666667</v>
      </c>
    </row>
    <row r="25" spans="1:22" ht="18" customHeight="1" thickBot="1">
      <c r="A25" s="224" t="s">
        <v>3</v>
      </c>
      <c r="B25" s="225"/>
      <c r="C25" s="225"/>
      <c r="D25" s="225"/>
      <c r="E25" s="225"/>
      <c r="F25" s="225"/>
      <c r="G25" s="225"/>
      <c r="H25" s="221">
        <v>0</v>
      </c>
      <c r="I25" s="222">
        <v>0</v>
      </c>
      <c r="J25" s="223">
        <v>0</v>
      </c>
      <c r="K25" s="221">
        <v>0</v>
      </c>
      <c r="L25" s="222">
        <v>0</v>
      </c>
      <c r="M25" s="223">
        <v>0</v>
      </c>
      <c r="N25" s="221">
        <v>0</v>
      </c>
      <c r="O25" s="222">
        <v>0</v>
      </c>
      <c r="P25" s="223">
        <v>0</v>
      </c>
      <c r="Q25" s="221">
        <v>0</v>
      </c>
      <c r="R25" s="222">
        <v>0</v>
      </c>
      <c r="S25" s="223">
        <v>0</v>
      </c>
      <c r="T25" s="221">
        <v>0</v>
      </c>
      <c r="U25" s="222">
        <v>0</v>
      </c>
      <c r="V25" s="223">
        <v>0</v>
      </c>
    </row>
    <row r="26" spans="1:22" ht="18" customHeight="1" thickBot="1">
      <c r="A26" s="197" t="s">
        <v>70</v>
      </c>
      <c r="B26" s="198"/>
      <c r="C26" s="198"/>
      <c r="D26" s="198"/>
      <c r="E26" s="198"/>
      <c r="F26" s="198"/>
      <c r="G26" s="199"/>
      <c r="H26" s="230">
        <f>SUM(H22:H25)</f>
        <v>5674585.8</v>
      </c>
      <c r="I26" s="231"/>
      <c r="J26" s="231"/>
      <c r="K26" s="230">
        <f>SUM(K22:K25)</f>
        <v>17662071.24</v>
      </c>
      <c r="L26" s="231"/>
      <c r="M26" s="232"/>
      <c r="N26" s="231">
        <f>SUM(N22:N25)</f>
        <v>15972420.8</v>
      </c>
      <c r="O26" s="231"/>
      <c r="P26" s="231"/>
      <c r="Q26" s="230">
        <f>SUM(Q22:Q25)</f>
        <v>22081328.27</v>
      </c>
      <c r="R26" s="231"/>
      <c r="S26" s="232"/>
      <c r="T26" s="230">
        <f>SUM(T22:T25)</f>
        <v>14935428.27</v>
      </c>
      <c r="U26" s="231"/>
      <c r="V26" s="232"/>
    </row>
    <row r="27" spans="1:22" ht="18" customHeight="1">
      <c r="A27" s="224" t="s">
        <v>30</v>
      </c>
      <c r="B27" s="225"/>
      <c r="C27" s="225"/>
      <c r="D27" s="225"/>
      <c r="E27" s="225"/>
      <c r="F27" s="225"/>
      <c r="G27" s="226"/>
      <c r="H27" s="227">
        <v>594599.51</v>
      </c>
      <c r="I27" s="228"/>
      <c r="J27" s="229"/>
      <c r="K27" s="227">
        <v>242223.92</v>
      </c>
      <c r="L27" s="228">
        <v>10122961.629999999</v>
      </c>
      <c r="M27" s="229">
        <v>6628334.5600000005</v>
      </c>
      <c r="N27" s="227">
        <v>1454309.97</v>
      </c>
      <c r="O27" s="228">
        <v>6248838.15</v>
      </c>
      <c r="P27" s="229">
        <v>10122961.629999999</v>
      </c>
      <c r="Q27" s="227">
        <v>1757950.7</v>
      </c>
      <c r="R27" s="228">
        <v>6834216</v>
      </c>
      <c r="S27" s="229">
        <v>6248838.15</v>
      </c>
      <c r="T27" s="227">
        <v>1272023.72</v>
      </c>
      <c r="U27" s="228">
        <v>6001218.28833333</v>
      </c>
      <c r="V27" s="229">
        <v>5811470.08333333</v>
      </c>
    </row>
    <row r="28" spans="1:22" ht="18" customHeight="1" thickBot="1">
      <c r="A28" s="218" t="s">
        <v>3</v>
      </c>
      <c r="B28" s="219"/>
      <c r="C28" s="219"/>
      <c r="D28" s="219"/>
      <c r="E28" s="219"/>
      <c r="F28" s="219"/>
      <c r="G28" s="220"/>
      <c r="H28" s="221">
        <v>4704478.55</v>
      </c>
      <c r="I28" s="222">
        <v>0</v>
      </c>
      <c r="J28" s="223">
        <v>0</v>
      </c>
      <c r="K28" s="221">
        <v>10918811.48</v>
      </c>
      <c r="L28" s="222">
        <v>0</v>
      </c>
      <c r="M28" s="223">
        <v>0</v>
      </c>
      <c r="N28" s="221">
        <v>7637317.28</v>
      </c>
      <c r="O28" s="222">
        <v>0</v>
      </c>
      <c r="P28" s="223">
        <v>0</v>
      </c>
      <c r="Q28" s="221">
        <v>4429980.15</v>
      </c>
      <c r="R28" s="222">
        <v>0</v>
      </c>
      <c r="S28" s="223">
        <v>0</v>
      </c>
      <c r="T28" s="221">
        <v>6352347.16</v>
      </c>
      <c r="U28" s="222">
        <v>0</v>
      </c>
      <c r="V28" s="223">
        <v>0</v>
      </c>
    </row>
    <row r="29" spans="1:22" ht="18" customHeight="1" thickBot="1">
      <c r="A29" s="212" t="s">
        <v>71</v>
      </c>
      <c r="B29" s="213"/>
      <c r="C29" s="213"/>
      <c r="D29" s="213"/>
      <c r="E29" s="213"/>
      <c r="F29" s="213"/>
      <c r="G29" s="214"/>
      <c r="H29" s="215">
        <f>SUM(H26:H28)</f>
        <v>10973663.86</v>
      </c>
      <c r="I29" s="216"/>
      <c r="J29" s="216"/>
      <c r="K29" s="215">
        <f>SUM(K26:K28)</f>
        <v>28823106.64</v>
      </c>
      <c r="L29" s="216"/>
      <c r="M29" s="217"/>
      <c r="N29" s="216">
        <f>SUM(N26:N28)</f>
        <v>25064048.05</v>
      </c>
      <c r="O29" s="216"/>
      <c r="P29" s="216"/>
      <c r="Q29" s="215">
        <f>SUM(Q26:Q28)</f>
        <v>28269259.119999997</v>
      </c>
      <c r="R29" s="216"/>
      <c r="S29" s="217"/>
      <c r="T29" s="215">
        <f>SUM(T26:T28)</f>
        <v>22559799.15</v>
      </c>
      <c r="U29" s="216"/>
      <c r="V29" s="217"/>
    </row>
    <row r="30" spans="1:19" ht="16.5" customHeight="1">
      <c r="A30" s="43" t="s">
        <v>69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ht="16.5" customHeight="1"/>
  </sheetData>
  <sheetProtection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workbookViewId="0" topLeftCell="A16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96" t="str">
        <f>Coordonnées!A1</f>
        <v>Synthèse du Budget</v>
      </c>
      <c r="B1" s="130"/>
      <c r="C1" s="130"/>
      <c r="D1" s="63"/>
      <c r="E1" s="126" t="s">
        <v>0</v>
      </c>
      <c r="F1" s="126"/>
      <c r="G1" s="130" t="str">
        <f>Coordonnées!J1</f>
        <v>AC FLEURUS</v>
      </c>
      <c r="H1" s="130"/>
      <c r="I1" s="65" t="s">
        <v>41</v>
      </c>
      <c r="J1" s="78">
        <f>Coordonnées!R1</f>
        <v>52021</v>
      </c>
    </row>
    <row r="2" spans="1:10" ht="15.75" customHeight="1">
      <c r="A2" s="131"/>
      <c r="B2" s="132"/>
      <c r="C2" s="132"/>
      <c r="D2" s="64"/>
      <c r="E2" s="127"/>
      <c r="F2" s="127"/>
      <c r="G2" s="132"/>
      <c r="H2" s="132"/>
      <c r="I2" s="66" t="s">
        <v>1</v>
      </c>
      <c r="J2" s="79">
        <f>Coordonnées!R2</f>
        <v>2021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55" t="s">
        <v>48</v>
      </c>
      <c r="F4" s="256"/>
      <c r="G4" s="256"/>
      <c r="H4" s="256"/>
      <c r="I4" s="256"/>
    </row>
    <row r="5" spans="1:9" ht="17.25" customHeight="1">
      <c r="A5" s="15"/>
      <c r="E5" s="266" t="s">
        <v>72</v>
      </c>
      <c r="F5" s="267"/>
      <c r="G5" s="267"/>
      <c r="H5" s="267"/>
      <c r="I5" s="267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2017</v>
      </c>
      <c r="F7" s="67">
        <f>G7-1</f>
        <v>2018</v>
      </c>
      <c r="G7" s="67">
        <f>H7-1</f>
        <v>2019</v>
      </c>
      <c r="H7" s="67">
        <f>I7-1</f>
        <v>2020</v>
      </c>
      <c r="I7" s="67">
        <f>J2</f>
        <v>2021</v>
      </c>
    </row>
    <row r="8" spans="1:9" ht="30" customHeight="1">
      <c r="A8" s="268" t="s">
        <v>36</v>
      </c>
      <c r="B8" s="269"/>
      <c r="C8" s="269"/>
      <c r="D8" s="270"/>
      <c r="E8" s="124">
        <v>3047424.6</v>
      </c>
      <c r="F8" s="124">
        <v>4939097.93</v>
      </c>
      <c r="G8" s="124">
        <v>3214846.7</v>
      </c>
      <c r="H8" s="124">
        <v>2954587.27</v>
      </c>
      <c r="I8" s="124">
        <v>541977.75</v>
      </c>
    </row>
    <row r="9" spans="1:9" ht="30" customHeight="1">
      <c r="A9" s="260" t="s">
        <v>19</v>
      </c>
      <c r="B9" s="261"/>
      <c r="C9" s="261"/>
      <c r="D9" s="262"/>
      <c r="E9" s="124">
        <v>5113494.93</v>
      </c>
      <c r="F9" s="124">
        <v>5836746</v>
      </c>
      <c r="G9" s="124">
        <v>5761916.34</v>
      </c>
      <c r="H9" s="124">
        <v>6593925.14</v>
      </c>
      <c r="I9" s="124">
        <v>11588314.41</v>
      </c>
    </row>
    <row r="10" spans="1:9" ht="30" customHeight="1">
      <c r="A10" s="260" t="s">
        <v>20</v>
      </c>
      <c r="B10" s="261"/>
      <c r="C10" s="261"/>
      <c r="D10" s="262"/>
      <c r="E10" s="124">
        <v>3608952.6</v>
      </c>
      <c r="F10" s="124">
        <v>3608782.6</v>
      </c>
      <c r="G10" s="124">
        <v>3728417.93</v>
      </c>
      <c r="H10" s="124">
        <v>3980017.93</v>
      </c>
      <c r="I10" s="124">
        <v>3299487.93</v>
      </c>
    </row>
    <row r="11" spans="1:9" ht="30" customHeight="1">
      <c r="A11" s="260" t="s">
        <v>21</v>
      </c>
      <c r="B11" s="261"/>
      <c r="C11" s="261"/>
      <c r="D11" s="262"/>
      <c r="E11" s="124">
        <v>3682166.1</v>
      </c>
      <c r="F11" s="124">
        <v>3846621.43</v>
      </c>
      <c r="G11" s="124">
        <v>4425045.71</v>
      </c>
      <c r="H11" s="124">
        <v>4566425.84</v>
      </c>
      <c r="I11" s="124">
        <v>2717232.37</v>
      </c>
    </row>
    <row r="12" spans="1:9" ht="30" customHeight="1">
      <c r="A12" s="260" t="s">
        <v>29</v>
      </c>
      <c r="B12" s="261"/>
      <c r="C12" s="261"/>
      <c r="D12" s="262"/>
      <c r="E12" s="124">
        <v>411373.49</v>
      </c>
      <c r="F12" s="124">
        <v>416439.41</v>
      </c>
      <c r="G12" s="124">
        <v>498897.18</v>
      </c>
      <c r="H12" s="124">
        <v>439683.93</v>
      </c>
      <c r="I12" s="124">
        <v>470764.28</v>
      </c>
    </row>
    <row r="13" spans="1:9" ht="30" customHeight="1">
      <c r="A13" s="260" t="s">
        <v>22</v>
      </c>
      <c r="B13" s="261"/>
      <c r="C13" s="261"/>
      <c r="D13" s="262"/>
      <c r="E13" s="124">
        <v>8900</v>
      </c>
      <c r="F13" s="124">
        <v>8400</v>
      </c>
      <c r="G13" s="124">
        <v>8400</v>
      </c>
      <c r="H13" s="124">
        <v>6000</v>
      </c>
      <c r="I13" s="124">
        <v>6000</v>
      </c>
    </row>
    <row r="14" spans="1:9" ht="30" customHeight="1">
      <c r="A14" s="260" t="s">
        <v>23</v>
      </c>
      <c r="B14" s="261"/>
      <c r="C14" s="261"/>
      <c r="D14" s="262"/>
      <c r="E14" s="124">
        <v>1664048.61</v>
      </c>
      <c r="F14" s="124">
        <v>1646914.76</v>
      </c>
      <c r="G14" s="124">
        <v>1857016.24</v>
      </c>
      <c r="H14" s="124">
        <v>1837685.18</v>
      </c>
      <c r="I14" s="124">
        <v>1645283.55</v>
      </c>
    </row>
    <row r="15" spans="1:9" ht="30" customHeight="1">
      <c r="A15" s="260" t="s">
        <v>24</v>
      </c>
      <c r="B15" s="261"/>
      <c r="C15" s="261"/>
      <c r="D15" s="262"/>
      <c r="E15" s="124">
        <v>2264013.61</v>
      </c>
      <c r="F15" s="124">
        <v>2092173.04</v>
      </c>
      <c r="G15" s="124">
        <v>2152283.43</v>
      </c>
      <c r="H15" s="124">
        <v>1957300.81</v>
      </c>
      <c r="I15" s="124">
        <v>1716719.29</v>
      </c>
    </row>
    <row r="16" spans="1:9" ht="30" customHeight="1">
      <c r="A16" s="257" t="s">
        <v>33</v>
      </c>
      <c r="B16" s="258"/>
      <c r="C16" s="258"/>
      <c r="D16" s="259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60" t="s">
        <v>32</v>
      </c>
      <c r="B17" s="261"/>
      <c r="C17" s="261"/>
      <c r="D17" s="262"/>
      <c r="E17" s="124">
        <v>208655.12</v>
      </c>
      <c r="F17" s="124">
        <v>173520.16</v>
      </c>
      <c r="G17" s="124">
        <v>196520.41</v>
      </c>
      <c r="H17" s="124">
        <v>182437.67</v>
      </c>
      <c r="I17" s="124">
        <v>186626.56</v>
      </c>
    </row>
    <row r="18" spans="1:9" ht="30" customHeight="1">
      <c r="A18" s="260" t="s">
        <v>25</v>
      </c>
      <c r="B18" s="261"/>
      <c r="C18" s="261"/>
      <c r="D18" s="262"/>
      <c r="E18" s="124">
        <v>4432690.82</v>
      </c>
      <c r="F18" s="124">
        <v>4275433.87</v>
      </c>
      <c r="G18" s="124">
        <v>4678026.63</v>
      </c>
      <c r="H18" s="124">
        <v>4780958.73</v>
      </c>
      <c r="I18" s="124">
        <v>5197886.83</v>
      </c>
    </row>
    <row r="19" spans="1:9" ht="30" customHeight="1">
      <c r="A19" s="257" t="s">
        <v>26</v>
      </c>
      <c r="B19" s="258"/>
      <c r="C19" s="258"/>
      <c r="D19" s="259"/>
      <c r="E19" s="124">
        <v>4291906.27</v>
      </c>
      <c r="F19" s="124">
        <v>4416232.37</v>
      </c>
      <c r="G19" s="124">
        <v>4623445.47</v>
      </c>
      <c r="H19" s="124">
        <v>4499016.23</v>
      </c>
      <c r="I19" s="124">
        <v>2867322.6</v>
      </c>
    </row>
    <row r="20" spans="1:9" ht="30" customHeight="1">
      <c r="A20" s="260" t="s">
        <v>27</v>
      </c>
      <c r="B20" s="261"/>
      <c r="C20" s="261"/>
      <c r="D20" s="262"/>
      <c r="E20" s="124">
        <v>75496.82</v>
      </c>
      <c r="F20" s="124">
        <v>77054.73</v>
      </c>
      <c r="G20" s="124">
        <v>79111.48</v>
      </c>
      <c r="H20" s="124">
        <v>124215.7</v>
      </c>
      <c r="I20" s="124">
        <v>129429.21</v>
      </c>
    </row>
    <row r="21" spans="1:9" ht="30" customHeight="1">
      <c r="A21" s="263" t="s">
        <v>28</v>
      </c>
      <c r="B21" s="264"/>
      <c r="C21" s="264"/>
      <c r="D21" s="265"/>
      <c r="E21" s="124">
        <v>439787.39</v>
      </c>
      <c r="F21" s="124">
        <v>480485.53</v>
      </c>
      <c r="G21" s="124">
        <v>549018.24</v>
      </c>
      <c r="H21" s="124">
        <v>592890.1</v>
      </c>
      <c r="I21" s="124">
        <v>550570.68</v>
      </c>
    </row>
  </sheetData>
  <sheetProtection/>
  <mergeCells count="19">
    <mergeCell ref="A17:D17"/>
    <mergeCell ref="A18:D18"/>
    <mergeCell ref="A14:D14"/>
    <mergeCell ref="A10:D10"/>
    <mergeCell ref="A11:D11"/>
    <mergeCell ref="A12:D12"/>
    <mergeCell ref="A13:D13"/>
    <mergeCell ref="A15:D15"/>
    <mergeCell ref="A16:D16"/>
    <mergeCell ref="G1:H2"/>
    <mergeCell ref="E1:F2"/>
    <mergeCell ref="E4:I4"/>
    <mergeCell ref="A19:D19"/>
    <mergeCell ref="A20:D20"/>
    <mergeCell ref="A21:D21"/>
    <mergeCell ref="E5:I5"/>
    <mergeCell ref="A1:C2"/>
    <mergeCell ref="A8:D8"/>
    <mergeCell ref="A9:D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96" t="str">
        <f>Coordonnées!A1</f>
        <v>Synthèse du Budget</v>
      </c>
      <c r="B1" s="130"/>
      <c r="C1" s="130"/>
      <c r="D1" s="63"/>
      <c r="E1" s="126" t="s">
        <v>0</v>
      </c>
      <c r="F1" s="126"/>
      <c r="G1" s="130" t="str">
        <f>Coordonnées!J1</f>
        <v>AC FLEURUS</v>
      </c>
      <c r="H1" s="130"/>
      <c r="I1" s="65" t="s">
        <v>41</v>
      </c>
      <c r="J1" s="78">
        <f>Coordonnées!R1</f>
        <v>52021</v>
      </c>
    </row>
    <row r="2" spans="1:10" ht="15.75" customHeight="1">
      <c r="A2" s="131"/>
      <c r="B2" s="132"/>
      <c r="C2" s="132"/>
      <c r="D2" s="64"/>
      <c r="E2" s="127"/>
      <c r="F2" s="127"/>
      <c r="G2" s="132"/>
      <c r="H2" s="132"/>
      <c r="I2" s="66" t="s">
        <v>1</v>
      </c>
      <c r="J2" s="79">
        <f>Coordonnées!R2</f>
        <v>2021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55" t="s">
        <v>48</v>
      </c>
      <c r="F4" s="256"/>
      <c r="G4" s="256"/>
      <c r="H4" s="256"/>
      <c r="I4" s="256"/>
    </row>
    <row r="5" spans="1:9" ht="17.25" customHeight="1">
      <c r="A5" s="15"/>
      <c r="E5" s="271" t="s">
        <v>73</v>
      </c>
      <c r="F5" s="272"/>
      <c r="G5" s="272"/>
      <c r="H5" s="272"/>
      <c r="I5" s="272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2017</v>
      </c>
      <c r="F7" s="67">
        <f>G7-1</f>
        <v>2018</v>
      </c>
      <c r="G7" s="67">
        <f>H7-1</f>
        <v>2019</v>
      </c>
      <c r="H7" s="67">
        <f>I7-1</f>
        <v>2020</v>
      </c>
      <c r="I7" s="67">
        <f>J2</f>
        <v>2021</v>
      </c>
    </row>
    <row r="8" spans="1:9" ht="30" customHeight="1">
      <c r="A8" s="268" t="s">
        <v>36</v>
      </c>
      <c r="B8" s="269"/>
      <c r="C8" s="269"/>
      <c r="D8" s="270"/>
      <c r="E8" s="124">
        <v>21945314.36</v>
      </c>
      <c r="F8" s="124">
        <v>22391142.1</v>
      </c>
      <c r="G8" s="124">
        <v>23749270.23</v>
      </c>
      <c r="H8" s="124">
        <v>24264042.77</v>
      </c>
      <c r="I8" s="124">
        <v>24417828.15</v>
      </c>
    </row>
    <row r="9" spans="1:9" ht="30" customHeight="1">
      <c r="A9" s="260" t="s">
        <v>19</v>
      </c>
      <c r="B9" s="261"/>
      <c r="C9" s="261"/>
      <c r="D9" s="262"/>
      <c r="E9" s="124">
        <v>768906.14</v>
      </c>
      <c r="F9" s="124">
        <v>841304.32</v>
      </c>
      <c r="G9" s="124">
        <v>1005494.8</v>
      </c>
      <c r="H9" s="124">
        <v>1319589.49</v>
      </c>
      <c r="I9" s="124">
        <v>2450823.7</v>
      </c>
    </row>
    <row r="10" spans="1:9" ht="30" customHeight="1">
      <c r="A10" s="260" t="s">
        <v>20</v>
      </c>
      <c r="B10" s="261"/>
      <c r="C10" s="261"/>
      <c r="D10" s="262"/>
      <c r="E10" s="124">
        <v>193221.68</v>
      </c>
      <c r="F10" s="124">
        <v>202425.82</v>
      </c>
      <c r="G10" s="124">
        <v>204959.34</v>
      </c>
      <c r="H10" s="124">
        <v>231158.21</v>
      </c>
      <c r="I10" s="124">
        <v>95321.55</v>
      </c>
    </row>
    <row r="11" spans="1:9" ht="30" customHeight="1">
      <c r="A11" s="260" t="s">
        <v>21</v>
      </c>
      <c r="B11" s="261"/>
      <c r="C11" s="261"/>
      <c r="D11" s="262"/>
      <c r="E11" s="124">
        <v>477042.83</v>
      </c>
      <c r="F11" s="124">
        <v>485272.03</v>
      </c>
      <c r="G11" s="124">
        <v>488379.78</v>
      </c>
      <c r="H11" s="124">
        <v>498882</v>
      </c>
      <c r="I11" s="124">
        <v>123386.79</v>
      </c>
    </row>
    <row r="12" spans="1:9" ht="30" customHeight="1">
      <c r="A12" s="260" t="s">
        <v>29</v>
      </c>
      <c r="B12" s="261"/>
      <c r="C12" s="261"/>
      <c r="D12" s="262"/>
      <c r="E12" s="124">
        <v>968821.4</v>
      </c>
      <c r="F12" s="124">
        <v>953260.21</v>
      </c>
      <c r="G12" s="124">
        <v>943498.89</v>
      </c>
      <c r="H12" s="124">
        <v>919742.65</v>
      </c>
      <c r="I12" s="124">
        <v>876640.6</v>
      </c>
    </row>
    <row r="13" spans="1:9" ht="30" customHeight="1">
      <c r="A13" s="260" t="s">
        <v>22</v>
      </c>
      <c r="B13" s="261"/>
      <c r="C13" s="261"/>
      <c r="D13" s="262"/>
      <c r="E13" s="124">
        <v>1500</v>
      </c>
      <c r="F13" s="124">
        <v>1500</v>
      </c>
      <c r="G13" s="124">
        <v>1500</v>
      </c>
      <c r="H13" s="124">
        <v>1500</v>
      </c>
      <c r="I13" s="124">
        <v>1300</v>
      </c>
    </row>
    <row r="14" spans="1:9" ht="30" customHeight="1">
      <c r="A14" s="260" t="s">
        <v>23</v>
      </c>
      <c r="B14" s="261"/>
      <c r="C14" s="261"/>
      <c r="D14" s="262"/>
      <c r="E14" s="124">
        <v>755447.08</v>
      </c>
      <c r="F14" s="124">
        <v>823846.28</v>
      </c>
      <c r="G14" s="124">
        <v>841175.24</v>
      </c>
      <c r="H14" s="124">
        <v>852488</v>
      </c>
      <c r="I14" s="124">
        <v>917486.39</v>
      </c>
    </row>
    <row r="15" spans="1:9" ht="30" customHeight="1">
      <c r="A15" s="260" t="s">
        <v>24</v>
      </c>
      <c r="B15" s="261"/>
      <c r="C15" s="261"/>
      <c r="D15" s="262"/>
      <c r="E15" s="124">
        <v>170233.2</v>
      </c>
      <c r="F15" s="124">
        <v>117804.87</v>
      </c>
      <c r="G15" s="124">
        <v>129149.69</v>
      </c>
      <c r="H15" s="124">
        <v>134880.68</v>
      </c>
      <c r="I15" s="124">
        <v>122180.93</v>
      </c>
    </row>
    <row r="16" spans="1:9" ht="30" customHeight="1">
      <c r="A16" s="257" t="s">
        <v>33</v>
      </c>
      <c r="B16" s="258"/>
      <c r="C16" s="258"/>
      <c r="D16" s="259"/>
      <c r="E16" s="124">
        <v>144136.05</v>
      </c>
      <c r="F16" s="124">
        <v>146203.12</v>
      </c>
      <c r="G16" s="124">
        <v>132576.03</v>
      </c>
      <c r="H16" s="124">
        <v>42126.59</v>
      </c>
      <c r="I16" s="124">
        <v>42967.95</v>
      </c>
    </row>
    <row r="17" spans="1:9" ht="30" customHeight="1">
      <c r="A17" s="260" t="s">
        <v>32</v>
      </c>
      <c r="B17" s="261"/>
      <c r="C17" s="261"/>
      <c r="D17" s="262"/>
      <c r="E17" s="124">
        <v>0</v>
      </c>
      <c r="F17" s="124">
        <v>0</v>
      </c>
      <c r="G17" s="124">
        <v>0</v>
      </c>
      <c r="H17" s="124">
        <v>0</v>
      </c>
      <c r="I17" s="124">
        <v>0</v>
      </c>
    </row>
    <row r="18" spans="1:9" ht="30" customHeight="1">
      <c r="A18" s="260" t="s">
        <v>25</v>
      </c>
      <c r="B18" s="261"/>
      <c r="C18" s="261"/>
      <c r="D18" s="262"/>
      <c r="E18" s="124">
        <v>1137925.18</v>
      </c>
      <c r="F18" s="124">
        <v>1143126.88</v>
      </c>
      <c r="G18" s="124">
        <v>1173623.66</v>
      </c>
      <c r="H18" s="124">
        <v>1116340.05</v>
      </c>
      <c r="I18" s="124">
        <v>1365622.21</v>
      </c>
    </row>
    <row r="19" spans="1:9" ht="30" customHeight="1">
      <c r="A19" s="257" t="s">
        <v>26</v>
      </c>
      <c r="B19" s="258"/>
      <c r="C19" s="258"/>
      <c r="D19" s="259"/>
      <c r="E19" s="124">
        <v>601249.78</v>
      </c>
      <c r="F19" s="124">
        <v>650182.43</v>
      </c>
      <c r="G19" s="124">
        <v>666998.03</v>
      </c>
      <c r="H19" s="124">
        <v>656353.43</v>
      </c>
      <c r="I19" s="124">
        <v>111957.81</v>
      </c>
    </row>
    <row r="20" spans="1:9" ht="30" customHeight="1">
      <c r="A20" s="260" t="s">
        <v>27</v>
      </c>
      <c r="B20" s="261"/>
      <c r="C20" s="261"/>
      <c r="D20" s="262"/>
      <c r="E20" s="124">
        <v>37687.53</v>
      </c>
      <c r="F20" s="124">
        <v>38291.44</v>
      </c>
      <c r="G20" s="124">
        <v>38770.25</v>
      </c>
      <c r="H20" s="124">
        <v>97170.98</v>
      </c>
      <c r="I20" s="124">
        <v>97500.52</v>
      </c>
    </row>
    <row r="21" spans="1:9" ht="30" customHeight="1">
      <c r="A21" s="263" t="s">
        <v>28</v>
      </c>
      <c r="B21" s="264"/>
      <c r="C21" s="264"/>
      <c r="D21" s="265"/>
      <c r="E21" s="124">
        <v>91245.53</v>
      </c>
      <c r="F21" s="124">
        <v>101470.89</v>
      </c>
      <c r="G21" s="124">
        <v>101048.76</v>
      </c>
      <c r="H21" s="124">
        <v>107373.62</v>
      </c>
      <c r="I21" s="124">
        <v>88623.23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workbookViewId="0" topLeftCell="A4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96" t="str">
        <f>Coordonnées!A1</f>
        <v>Synthèse du Budget</v>
      </c>
      <c r="B1" s="130"/>
      <c r="C1" s="130"/>
      <c r="D1" s="63"/>
      <c r="E1" s="126" t="s">
        <v>0</v>
      </c>
      <c r="F1" s="126"/>
      <c r="G1" s="130" t="str">
        <f>Coordonnées!J1</f>
        <v>AC FLEURUS</v>
      </c>
      <c r="H1" s="130"/>
      <c r="I1" s="65" t="s">
        <v>41</v>
      </c>
      <c r="J1" s="78">
        <f>Coordonnées!R1</f>
        <v>52021</v>
      </c>
    </row>
    <row r="2" spans="1:10" ht="15.75" customHeight="1">
      <c r="A2" s="131"/>
      <c r="B2" s="132"/>
      <c r="C2" s="132"/>
      <c r="D2" s="64"/>
      <c r="E2" s="127"/>
      <c r="F2" s="127"/>
      <c r="G2" s="132"/>
      <c r="H2" s="132"/>
      <c r="I2" s="66" t="s">
        <v>1</v>
      </c>
      <c r="J2" s="79">
        <f>Coordonnées!R2</f>
        <v>2021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55" t="s">
        <v>48</v>
      </c>
      <c r="F4" s="256"/>
      <c r="G4" s="256"/>
      <c r="H4" s="256"/>
      <c r="I4" s="256"/>
    </row>
    <row r="5" spans="1:9" ht="17.25" customHeight="1">
      <c r="A5" s="15"/>
      <c r="E5" s="273" t="s">
        <v>74</v>
      </c>
      <c r="F5" s="274"/>
      <c r="G5" s="274"/>
      <c r="H5" s="274"/>
      <c r="I5" s="274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2017</v>
      </c>
      <c r="F7" s="67">
        <f>G7-1</f>
        <v>2018</v>
      </c>
      <c r="G7" s="67">
        <f>H7-1</f>
        <v>2019</v>
      </c>
      <c r="H7" s="67">
        <f>I7-1</f>
        <v>2020</v>
      </c>
      <c r="I7" s="67">
        <f>J2</f>
        <v>2021</v>
      </c>
    </row>
    <row r="8" spans="1:9" ht="30" customHeight="1">
      <c r="A8" s="268" t="s">
        <v>36</v>
      </c>
      <c r="B8" s="269"/>
      <c r="C8" s="269"/>
      <c r="D8" s="270"/>
      <c r="E8" s="124">
        <v>1561782.8</v>
      </c>
      <c r="F8" s="124">
        <v>4466618.8</v>
      </c>
      <c r="G8" s="124">
        <v>2890420.8</v>
      </c>
      <c r="H8" s="124">
        <v>2904219.8</v>
      </c>
      <c r="I8" s="124">
        <v>1595319.8</v>
      </c>
    </row>
    <row r="9" spans="1:9" ht="30" customHeight="1">
      <c r="A9" s="260" t="s">
        <v>19</v>
      </c>
      <c r="B9" s="261"/>
      <c r="C9" s="261"/>
      <c r="D9" s="262"/>
      <c r="E9" s="124">
        <v>2029002</v>
      </c>
      <c r="F9" s="124">
        <v>12677002</v>
      </c>
      <c r="G9" s="124">
        <v>11885002</v>
      </c>
      <c r="H9" s="124">
        <v>12795000</v>
      </c>
      <c r="I9" s="124">
        <v>1980000</v>
      </c>
    </row>
    <row r="10" spans="1:9" ht="30" customHeight="1">
      <c r="A10" s="260" t="s">
        <v>20</v>
      </c>
      <c r="B10" s="261"/>
      <c r="C10" s="261"/>
      <c r="D10" s="262"/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ht="30" customHeight="1">
      <c r="A11" s="260" t="s">
        <v>21</v>
      </c>
      <c r="B11" s="261"/>
      <c r="C11" s="261"/>
      <c r="D11" s="262"/>
      <c r="E11" s="124">
        <v>2418439.55</v>
      </c>
      <c r="F11" s="124">
        <v>6473208.81</v>
      </c>
      <c r="G11" s="124">
        <v>4553541.6</v>
      </c>
      <c r="H11" s="124">
        <v>8549541.6</v>
      </c>
      <c r="I11" s="124">
        <v>11309485.63</v>
      </c>
    </row>
    <row r="12" spans="1:9" ht="30" customHeight="1">
      <c r="A12" s="260" t="s">
        <v>29</v>
      </c>
      <c r="B12" s="261"/>
      <c r="C12" s="261"/>
      <c r="D12" s="262"/>
      <c r="E12" s="124">
        <v>376500</v>
      </c>
      <c r="F12" s="124">
        <v>741500</v>
      </c>
      <c r="G12" s="124">
        <v>691500</v>
      </c>
      <c r="H12" s="124">
        <v>193000</v>
      </c>
      <c r="I12" s="124">
        <v>108000</v>
      </c>
    </row>
    <row r="13" spans="1:9" ht="30" customHeight="1">
      <c r="A13" s="260" t="s">
        <v>22</v>
      </c>
      <c r="B13" s="261"/>
      <c r="C13" s="261"/>
      <c r="D13" s="262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9" ht="30" customHeight="1">
      <c r="A14" s="260" t="s">
        <v>23</v>
      </c>
      <c r="B14" s="261"/>
      <c r="C14" s="261"/>
      <c r="D14" s="262"/>
      <c r="E14" s="124">
        <v>660021</v>
      </c>
      <c r="F14" s="124">
        <v>800000</v>
      </c>
      <c r="G14" s="124">
        <v>762000</v>
      </c>
      <c r="H14" s="124">
        <v>275000</v>
      </c>
      <c r="I14" s="124">
        <v>1745000</v>
      </c>
    </row>
    <row r="15" spans="1:9" ht="30" customHeight="1">
      <c r="A15" s="260" t="s">
        <v>24</v>
      </c>
      <c r="B15" s="261"/>
      <c r="C15" s="261"/>
      <c r="D15" s="262"/>
      <c r="E15" s="124">
        <v>1731300</v>
      </c>
      <c r="F15" s="124">
        <v>2353000</v>
      </c>
      <c r="G15" s="124">
        <v>833000</v>
      </c>
      <c r="H15" s="124">
        <v>293000</v>
      </c>
      <c r="I15" s="124">
        <v>362000</v>
      </c>
    </row>
    <row r="16" spans="1:9" ht="30" customHeight="1">
      <c r="A16" s="257" t="s">
        <v>33</v>
      </c>
      <c r="B16" s="258"/>
      <c r="C16" s="258"/>
      <c r="D16" s="259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60" t="s">
        <v>32</v>
      </c>
      <c r="B17" s="261"/>
      <c r="C17" s="261"/>
      <c r="D17" s="262"/>
      <c r="E17" s="124">
        <v>80000</v>
      </c>
      <c r="F17" s="124">
        <v>104234.71</v>
      </c>
      <c r="G17" s="124">
        <v>168297.21</v>
      </c>
      <c r="H17" s="124">
        <v>126440</v>
      </c>
      <c r="I17" s="124">
        <v>612470</v>
      </c>
    </row>
    <row r="18" spans="1:9" ht="30" customHeight="1">
      <c r="A18" s="260" t="s">
        <v>25</v>
      </c>
      <c r="B18" s="261"/>
      <c r="C18" s="261"/>
      <c r="D18" s="262"/>
      <c r="E18" s="124">
        <v>0</v>
      </c>
      <c r="F18" s="124">
        <v>15000</v>
      </c>
      <c r="G18" s="124">
        <v>15000</v>
      </c>
      <c r="H18" s="124">
        <v>5000</v>
      </c>
      <c r="I18" s="124">
        <v>25000</v>
      </c>
    </row>
    <row r="19" spans="1:9" ht="30" customHeight="1">
      <c r="A19" s="257" t="s">
        <v>26</v>
      </c>
      <c r="B19" s="258"/>
      <c r="C19" s="258"/>
      <c r="D19" s="259"/>
      <c r="E19" s="124">
        <v>203000</v>
      </c>
      <c r="F19" s="124">
        <v>233000</v>
      </c>
      <c r="G19" s="124">
        <v>622000</v>
      </c>
      <c r="H19" s="124">
        <v>650000</v>
      </c>
      <c r="I19" s="124">
        <v>1804000</v>
      </c>
    </row>
    <row r="20" spans="1:9" ht="30" customHeight="1">
      <c r="A20" s="260" t="s">
        <v>27</v>
      </c>
      <c r="B20" s="261"/>
      <c r="C20" s="261"/>
      <c r="D20" s="262"/>
      <c r="E20" s="124">
        <v>6667</v>
      </c>
      <c r="F20" s="124">
        <v>6667</v>
      </c>
      <c r="G20" s="124">
        <v>6667</v>
      </c>
      <c r="H20" s="124">
        <v>0</v>
      </c>
      <c r="I20" s="124">
        <v>0</v>
      </c>
    </row>
    <row r="21" spans="1:9" ht="30" customHeight="1">
      <c r="A21" s="263" t="s">
        <v>28</v>
      </c>
      <c r="B21" s="264"/>
      <c r="C21" s="264"/>
      <c r="D21" s="265"/>
      <c r="E21" s="124">
        <v>662500</v>
      </c>
      <c r="F21" s="124">
        <v>16500</v>
      </c>
      <c r="G21" s="124">
        <v>16500</v>
      </c>
      <c r="H21" s="124">
        <v>45000</v>
      </c>
      <c r="I21" s="124">
        <v>49000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64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96" t="str">
        <f>Coordonnées!A1</f>
        <v>Synthèse du Budget</v>
      </c>
      <c r="B1" s="130"/>
      <c r="C1" s="130"/>
      <c r="D1" s="63"/>
      <c r="E1" s="126" t="s">
        <v>0</v>
      </c>
      <c r="F1" s="126"/>
      <c r="G1" s="130" t="str">
        <f>Coordonnées!J1</f>
        <v>AC FLEURUS</v>
      </c>
      <c r="H1" s="130"/>
      <c r="I1" s="65" t="s">
        <v>41</v>
      </c>
      <c r="J1" s="78">
        <f>Coordonnées!R1</f>
        <v>52021</v>
      </c>
    </row>
    <row r="2" spans="1:10" ht="15.75" customHeight="1">
      <c r="A2" s="131"/>
      <c r="B2" s="132"/>
      <c r="C2" s="132"/>
      <c r="D2" s="64"/>
      <c r="E2" s="127"/>
      <c r="F2" s="127"/>
      <c r="G2" s="132"/>
      <c r="H2" s="132"/>
      <c r="I2" s="66" t="s">
        <v>1</v>
      </c>
      <c r="J2" s="79">
        <f>Coordonnées!R2</f>
        <v>2021</v>
      </c>
    </row>
    <row r="3" spans="1:10" s="76" customFormat="1" ht="27" customHeight="1">
      <c r="A3" s="87" t="str">
        <f>Coordonnées!A3</f>
        <v>Modèle officiel généré par l'application eComptes © SPW.INTERIEUR &amp; ACTION SOCIALE</v>
      </c>
      <c r="B3" s="73"/>
      <c r="C3" s="73"/>
      <c r="D3" s="73"/>
      <c r="E3" s="73"/>
      <c r="F3" s="74"/>
      <c r="G3" s="74"/>
      <c r="H3" s="75"/>
      <c r="I3" s="75" t="s">
        <v>42</v>
      </c>
      <c r="J3" s="77">
        <f>Coordonnées!R3</f>
        <v>1</v>
      </c>
    </row>
    <row r="4" spans="1:9" ht="15.75" customHeight="1">
      <c r="A4" s="17"/>
      <c r="B4" s="16"/>
      <c r="C4" s="16"/>
      <c r="D4" s="16"/>
      <c r="E4" s="255" t="s">
        <v>48</v>
      </c>
      <c r="F4" s="256"/>
      <c r="G4" s="256"/>
      <c r="H4" s="256"/>
      <c r="I4" s="256"/>
    </row>
    <row r="5" spans="1:9" ht="17.25" customHeight="1">
      <c r="A5" s="15"/>
      <c r="E5" s="275" t="s">
        <v>75</v>
      </c>
      <c r="F5" s="276"/>
      <c r="G5" s="276"/>
      <c r="H5" s="276"/>
      <c r="I5" s="276"/>
    </row>
    <row r="6" spans="1:9" ht="17.25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9" ht="17.25" customHeight="1">
      <c r="A7" s="15"/>
      <c r="E7" s="67">
        <f>F7-1</f>
        <v>2017</v>
      </c>
      <c r="F7" s="67">
        <f>G7-1</f>
        <v>2018</v>
      </c>
      <c r="G7" s="67">
        <f>H7-1</f>
        <v>2019</v>
      </c>
      <c r="H7" s="67">
        <f>I7-1</f>
        <v>2020</v>
      </c>
      <c r="I7" s="67">
        <f>J2</f>
        <v>2021</v>
      </c>
    </row>
    <row r="8" spans="1:9" ht="30" customHeight="1">
      <c r="A8" s="268" t="s">
        <v>36</v>
      </c>
      <c r="B8" s="269"/>
      <c r="C8" s="269"/>
      <c r="D8" s="270"/>
      <c r="E8" s="124">
        <v>5244155.55</v>
      </c>
      <c r="F8" s="124">
        <v>10918811.48</v>
      </c>
      <c r="G8" s="124">
        <v>7637317.28</v>
      </c>
      <c r="H8" s="124">
        <v>4429980.15</v>
      </c>
      <c r="I8" s="124">
        <v>6527347.16</v>
      </c>
    </row>
    <row r="9" spans="1:9" ht="30" customHeight="1">
      <c r="A9" s="260" t="s">
        <v>19</v>
      </c>
      <c r="B9" s="261"/>
      <c r="C9" s="261"/>
      <c r="D9" s="262"/>
      <c r="E9" s="124">
        <v>1918105.8</v>
      </c>
      <c r="F9" s="124">
        <v>9981318.8</v>
      </c>
      <c r="G9" s="124">
        <v>9920420.8</v>
      </c>
      <c r="H9" s="124">
        <v>14804219.8</v>
      </c>
      <c r="I9" s="124">
        <v>2600319.8</v>
      </c>
    </row>
    <row r="10" spans="1:9" ht="30" customHeight="1">
      <c r="A10" s="260" t="s">
        <v>20</v>
      </c>
      <c r="B10" s="261"/>
      <c r="C10" s="261"/>
      <c r="D10" s="262"/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9" ht="30" customHeight="1">
      <c r="A11" s="260" t="s">
        <v>21</v>
      </c>
      <c r="B11" s="261"/>
      <c r="C11" s="261"/>
      <c r="D11" s="262"/>
      <c r="E11" s="124">
        <v>595753</v>
      </c>
      <c r="F11" s="124">
        <v>4767260.5</v>
      </c>
      <c r="G11" s="124">
        <v>3880000</v>
      </c>
      <c r="H11" s="124">
        <v>6546108.47</v>
      </c>
      <c r="I11" s="124">
        <v>8510108.47</v>
      </c>
    </row>
    <row r="12" spans="1:9" ht="30" customHeight="1">
      <c r="A12" s="260" t="s">
        <v>29</v>
      </c>
      <c r="B12" s="261"/>
      <c r="C12" s="261"/>
      <c r="D12" s="262"/>
      <c r="E12" s="124">
        <v>69000</v>
      </c>
      <c r="F12" s="124">
        <v>358000</v>
      </c>
      <c r="G12" s="124">
        <v>366000</v>
      </c>
      <c r="H12" s="124">
        <v>66000</v>
      </c>
      <c r="I12" s="124">
        <v>0</v>
      </c>
    </row>
    <row r="13" spans="1:9" ht="30" customHeight="1">
      <c r="A13" s="260" t="s">
        <v>22</v>
      </c>
      <c r="B13" s="261"/>
      <c r="C13" s="261"/>
      <c r="D13" s="262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9" ht="30" customHeight="1">
      <c r="A14" s="260" t="s">
        <v>23</v>
      </c>
      <c r="B14" s="261"/>
      <c r="C14" s="261"/>
      <c r="D14" s="262"/>
      <c r="E14" s="124">
        <v>601000</v>
      </c>
      <c r="F14" s="124">
        <v>714191.94</v>
      </c>
      <c r="G14" s="124">
        <v>701000</v>
      </c>
      <c r="H14" s="124">
        <v>165000</v>
      </c>
      <c r="I14" s="124">
        <v>1500000</v>
      </c>
    </row>
    <row r="15" spans="1:9" ht="30" customHeight="1">
      <c r="A15" s="260" t="s">
        <v>24</v>
      </c>
      <c r="B15" s="261"/>
      <c r="C15" s="261"/>
      <c r="D15" s="262"/>
      <c r="E15" s="124">
        <v>1298750</v>
      </c>
      <c r="F15" s="124">
        <v>1835000</v>
      </c>
      <c r="G15" s="124">
        <v>605000</v>
      </c>
      <c r="H15" s="124">
        <v>0</v>
      </c>
      <c r="I15" s="124">
        <v>0</v>
      </c>
    </row>
    <row r="16" spans="1:9" ht="30" customHeight="1">
      <c r="A16" s="257" t="s">
        <v>33</v>
      </c>
      <c r="B16" s="258"/>
      <c r="C16" s="258"/>
      <c r="D16" s="259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60" t="s">
        <v>32</v>
      </c>
      <c r="B17" s="261"/>
      <c r="C17" s="261"/>
      <c r="D17" s="262"/>
      <c r="E17" s="124">
        <v>0</v>
      </c>
      <c r="F17" s="124">
        <v>0</v>
      </c>
      <c r="G17" s="124">
        <v>0</v>
      </c>
      <c r="H17" s="124">
        <v>0</v>
      </c>
      <c r="I17" s="124">
        <v>500000</v>
      </c>
    </row>
    <row r="18" spans="1:9" ht="30" customHeight="1">
      <c r="A18" s="260" t="s">
        <v>25</v>
      </c>
      <c r="B18" s="261"/>
      <c r="C18" s="261"/>
      <c r="D18" s="262"/>
      <c r="E18" s="124">
        <v>0</v>
      </c>
      <c r="F18" s="124">
        <v>0</v>
      </c>
      <c r="G18" s="124">
        <v>0</v>
      </c>
      <c r="H18" s="124">
        <v>0</v>
      </c>
      <c r="I18" s="124">
        <v>0</v>
      </c>
    </row>
    <row r="19" spans="1:9" ht="30" customHeight="1">
      <c r="A19" s="257" t="s">
        <v>26</v>
      </c>
      <c r="B19" s="258"/>
      <c r="C19" s="258"/>
      <c r="D19" s="259"/>
      <c r="E19" s="124">
        <v>6300</v>
      </c>
      <c r="F19" s="124">
        <v>6300</v>
      </c>
      <c r="G19" s="124">
        <v>500000</v>
      </c>
      <c r="H19" s="124">
        <v>500000</v>
      </c>
      <c r="I19" s="124">
        <v>1650000</v>
      </c>
    </row>
    <row r="20" spans="1:9" ht="30" customHeight="1">
      <c r="A20" s="260" t="s">
        <v>27</v>
      </c>
      <c r="B20" s="261"/>
      <c r="C20" s="261"/>
      <c r="D20" s="262"/>
      <c r="E20" s="124">
        <v>0</v>
      </c>
      <c r="F20" s="124">
        <v>0</v>
      </c>
      <c r="G20" s="124">
        <v>0</v>
      </c>
      <c r="H20" s="124">
        <v>0</v>
      </c>
      <c r="I20" s="124">
        <v>0</v>
      </c>
    </row>
    <row r="21" spans="1:9" ht="30" customHeight="1">
      <c r="A21" s="263" t="s">
        <v>28</v>
      </c>
      <c r="B21" s="264"/>
      <c r="C21" s="264"/>
      <c r="D21" s="265"/>
      <c r="E21" s="124">
        <v>646000</v>
      </c>
      <c r="F21" s="124">
        <v>0</v>
      </c>
      <c r="G21" s="124">
        <v>0</v>
      </c>
      <c r="H21" s="124">
        <v>0</v>
      </c>
      <c r="I21" s="124">
        <v>0</v>
      </c>
    </row>
    <row r="55" ht="12.75">
      <c r="F55" s="125">
        <v>18360932.85</v>
      </c>
    </row>
    <row r="64" ht="12.75">
      <c r="F64" s="125">
        <v>18360932.85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Laura Sanna</cp:lastModifiedBy>
  <cp:lastPrinted>2019-04-29T14:14:47Z</cp:lastPrinted>
  <dcterms:created xsi:type="dcterms:W3CDTF">2006-02-10T09:03:57Z</dcterms:created>
  <dcterms:modified xsi:type="dcterms:W3CDTF">2023-11-16T19:15:47Z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yannick.lerat@spw.wallonie.be</vt:lpwstr>
  </property>
  <property fmtid="{D5CDD505-2E9C-101B-9397-08002B2CF9AE}" pid="5" name="MSIP_Label_e72a09c5-6e26-4737-a926-47ef1ab198ae_SetDate">
    <vt:lpwstr>2019-10-10T09:23:25.7851800Z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6f3eb558-917c-44de-9027-36e2efd7c26c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