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bookViews>
    <workbookView xWindow="36904" yWindow="900" windowWidth="27228" windowHeight="14220" tabRatio="851" firstSheet="1" activeTab="1"/>
  </bookViews>
  <sheets>
    <sheet name="Macro-commandes" sheetId="14" state="hidden" r:id="rId1"/>
    <sheet name="Coordonnées" sheetId="13" r:id="rId2"/>
    <sheet name="Résultats" sheetId="23" r:id="rId3"/>
    <sheet name="Ordinaire GE" sheetId="29" r:id="rId4"/>
    <sheet name="Extraordinaire GE" sheetId="30" r:id="rId5"/>
    <sheet name="DO fonctions" sheetId="25" r:id="rId6"/>
    <sheet name="RO fonctions" sheetId="31" r:id="rId7"/>
    <sheet name="DE fonctions" sheetId="32" r:id="rId8"/>
    <sheet name="RE fonctions" sheetId="33" r:id="rId9"/>
    <sheet name="Commentaires" sheetId="26" r:id="rId10"/>
    <sheet name="Glossaire" sheetId="27" r:id="rId11"/>
  </sheets>
  <definedNames/>
  <calcPr calcId="152511"/>
  <extLst/>
</workbook>
</file>

<file path=xl/sharedStrings.xml><?xml version="1.0" encoding="utf-8"?>
<sst xmlns="http://schemas.openxmlformats.org/spreadsheetml/2006/main" count="199" uniqueCount="104">
  <si>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</si>
  <si>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</si>
  <si>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</si>
  <si>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</si>
  <si>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</si>
  <si>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</si>
  <si>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</si>
  <si>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</si>
  <si>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</si>
  <si>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</si>
  <si>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</si>
  <si>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</si>
  <si>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</si>
  <si>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</si>
  <si>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</si>
  <si>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</si>
  <si>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</si>
  <si>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</si>
  <si>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</si>
  <si>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</si>
  <si>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</si>
  <si>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</si>
  <si>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</si>
  <si>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</si>
  <si>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</si>
  <si>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</si>
  <si>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</si>
  <si>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</si>
  <si>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</si>
  <si>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</si>
  <si>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</si>
  <si>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Version:</t>
  </si>
  <si>
    <t>79 Culte</t>
  </si>
  <si>
    <t>78 Radio, télévision, presse</t>
  </si>
  <si>
    <t>Directeur Général:</t>
  </si>
  <si>
    <t>0 Recettes et dépenses générales</t>
  </si>
  <si>
    <t>Date d'approbation de la Tutelle:</t>
  </si>
  <si>
    <t>Commentaires</t>
  </si>
  <si>
    <t>Glossaire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</si>
  <si>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</si>
  <si>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</si>
  <si>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</si>
  <si>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</si>
  <si>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</si>
  <si>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</si>
  <si>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</si>
  <si>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</si>
  <si>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</si>
  <si>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</si>
  <si>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</si>
  <si>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</si>
  <si>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</si>
  <si>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</si>
  <si>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</si>
  <si>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</si>
  <si>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</si>
  <si>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</si>
  <si>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</si>
  <si>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</si>
  <si>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</si>
  <si>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</si>
  <si>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</si>
  <si>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</si>
  <si>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</si>
  <si>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</si>
  <si>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</si>
  <si>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</si>
  <si>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</si>
  <si>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</si>
  <si>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</si>
  <si>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</si>
  <si>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</si>
  <si>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</si>
  <si>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</si>
  <si>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</si>
  <si>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</si>
  <si>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</si>
  <si>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</si>
  <si>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Modèle officiel généré par l'application eComptes © SPW Intérieur et Action Sociale</t>
  </si>
  <si>
    <t>Administration communale de</t>
  </si>
  <si>
    <t>AC FLEURUS</t>
  </si>
  <si>
    <t>Chemin de Mons, 61</t>
  </si>
  <si>
    <t>6220 FLEURUS</t>
  </si>
  <si>
    <t>www.fleurus.be</t>
  </si>
  <si>
    <t>Synthèse du Budget</t>
  </si>
  <si>
    <t>S Y N T H È S E  du  B U D G E T
(avec  M. B. approuvées)</t>
  </si>
  <si>
    <t>Module informatisé de publication des budgets annuels</t>
  </si>
  <si>
    <t>Date d’arrêt de la M.B. par le conseil:</t>
  </si>
  <si>
    <t>23/10/2023</t>
  </si>
  <si>
    <t>27/11/2023</t>
  </si>
  <si>
    <t>Budget</t>
  </si>
  <si>
    <t>Laurent MANISCALCO</t>
  </si>
  <si>
    <t>071820210</t>
  </si>
  <si>
    <t>071820217</t>
  </si>
  <si>
    <t>laurent.maniscalco@fleurus.be</t>
  </si>
  <si>
    <t>071820227</t>
  </si>
  <si>
    <t>Dépenses ordinaires (Prévisions)</t>
  </si>
  <si>
    <t>Recettes ordinaires (Prévisions)</t>
  </si>
  <si>
    <t>Dépenses extraordinaires (Prévisions)</t>
  </si>
  <si>
    <t>Recettes extraordinaires (Prévisions)</t>
  </si>
  <si>
    <t>071820244</t>
  </si>
  <si>
    <t>Directrice Financière f.f.:</t>
  </si>
  <si>
    <t>Anna DI FRANCESCO</t>
  </si>
  <si>
    <t>anna.difrancesco@fleurus.be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</si>
</sst>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.00_ ;\-#,##0.00\ "/>
    <numFmt numFmtId="166" formatCode="#,##0_ ;\-#,##0\ "/>
  </numFmts>
  <fonts count="31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sz val="8"/>
      <name val="Verdana"/>
      <family val="2"/>
    </font>
    <font>
      <b/>
      <u val="single"/>
      <sz val="10"/>
      <name val="Verdana"/>
      <family val="2"/>
    </font>
    <font>
      <sz val="8"/>
      <name val="Arial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  <font>
      <u val="single"/>
      <sz val="10"/>
      <color theme="10"/>
      <name val="Arial"/>
      <family val="2"/>
    </font>
    <font>
      <sz val="9"/>
      <color theme="1" tint="0.35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double"/>
      <top style="double"/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double"/>
      <top style="thin">
        <color theme="0"/>
      </top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double"/>
      <top style="thin">
        <color theme="0"/>
      </top>
      <bottom style="double"/>
    </border>
    <border>
      <left style="thin"/>
      <right/>
      <top style="thin"/>
      <bottom style="thin"/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03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ont="1" applyBorder="1"/>
    <xf numFmtId="0" fontId="0" fillId="0" borderId="1" xfId="0" applyBorder="1"/>
    <xf numFmtId="0" fontId="0" fillId="2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3" borderId="0" xfId="0" applyFont="1" applyFill="1"/>
    <xf numFmtId="0" fontId="3" fillId="0" borderId="5" xfId="0" applyFont="1" applyBorder="1" applyAlignment="1">
      <alignment horizontal="center"/>
    </xf>
    <xf numFmtId="0" fontId="1" fillId="2" borderId="0" xfId="0" applyFont="1" applyFill="1" applyBorder="1"/>
    <xf numFmtId="0" fontId="0" fillId="4" borderId="6" xfId="0" applyFill="1" applyBorder="1"/>
    <xf numFmtId="0" fontId="0" fillId="0" borderId="0" xfId="0" applyFont="1" applyBorder="1" applyAlignment="1">
      <alignment horizontal="left"/>
    </xf>
    <xf numFmtId="0" fontId="7" fillId="0" borderId="0" xfId="0" applyFont="1"/>
    <xf numFmtId="0" fontId="6" fillId="0" borderId="0" xfId="0" applyFont="1"/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0" fillId="0" borderId="0" xfId="0" applyFont="1"/>
    <xf numFmtId="0" fontId="6" fillId="0" borderId="7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4" borderId="8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0" fillId="0" borderId="9" xfId="0" applyBorder="1"/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4" borderId="8" xfId="0" applyFont="1" applyFill="1" applyBorder="1" applyAlignment="1">
      <alignment horizontal="left" vertical="center"/>
    </xf>
    <xf numFmtId="0" fontId="0" fillId="4" borderId="8" xfId="0" applyFill="1" applyBorder="1"/>
    <xf numFmtId="0" fontId="6" fillId="0" borderId="0" xfId="0" applyFont="1" applyBorder="1"/>
    <xf numFmtId="0" fontId="9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4" fillId="0" borderId="1" xfId="0" applyFont="1" applyBorder="1"/>
    <xf numFmtId="0" fontId="0" fillId="0" borderId="0" xfId="0" applyAlignment="1">
      <alignment wrapText="1"/>
    </xf>
    <xf numFmtId="0" fontId="15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10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right" vertical="center"/>
    </xf>
    <xf numFmtId="0" fontId="1" fillId="6" borderId="9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6" fillId="0" borderId="1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8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left" vertical="top"/>
    </xf>
    <xf numFmtId="0" fontId="1" fillId="9" borderId="12" xfId="0" applyFont="1" applyFill="1" applyBorder="1" applyAlignment="1">
      <alignment horizontal="right"/>
    </xf>
    <xf numFmtId="0" fontId="1" fillId="4" borderId="13" xfId="0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/>
    </xf>
    <xf numFmtId="0" fontId="19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0" fillId="0" borderId="0" xfId="0" applyFont="1" applyAlignment="1">
      <alignment vertical="top"/>
    </xf>
    <xf numFmtId="165" fontId="6" fillId="0" borderId="0" xfId="0" applyNumberFormat="1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0" fillId="0" borderId="0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14" fillId="0" borderId="0" xfId="0" applyFont="1" applyFill="1" applyBorder="1"/>
    <xf numFmtId="0" fontId="11" fillId="0" borderId="0" xfId="0" applyFont="1" applyFill="1" applyBorder="1" applyAlignment="1">
      <alignment vertical="center"/>
    </xf>
    <xf numFmtId="166" fontId="10" fillId="0" borderId="0" xfId="24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center" readingOrder="1"/>
    </xf>
    <xf numFmtId="0" fontId="24" fillId="0" borderId="0" xfId="0" applyFont="1"/>
    <xf numFmtId="0" fontId="20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9" fontId="6" fillId="4" borderId="8" xfId="0" applyNumberFormat="1" applyFont="1" applyFill="1" applyBorder="1" applyAlignment="1">
      <alignment horizontal="left" vertical="center"/>
    </xf>
    <xf numFmtId="4" fontId="0" fillId="0" borderId="5" xfId="24" applyNumberFormat="1" applyFont="1" applyBorder="1"/>
    <xf numFmtId="49" fontId="6" fillId="0" borderId="7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49" fontId="0" fillId="0" borderId="23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49" fontId="1" fillId="5" borderId="9" xfId="0" applyNumberFormat="1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0" fontId="1" fillId="5" borderId="0" xfId="0" applyFont="1" applyFill="1" applyBorder="1" applyAlignment="1">
      <alignment horizontal="right" vertical="center"/>
    </xf>
    <xf numFmtId="49" fontId="1" fillId="5" borderId="10" xfId="0" applyNumberFormat="1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49" fontId="24" fillId="0" borderId="18" xfId="0" applyNumberFormat="1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49" fontId="6" fillId="0" borderId="7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4" borderId="8" xfId="0" applyNumberFormat="1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10" borderId="23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right"/>
    </xf>
    <xf numFmtId="0" fontId="1" fillId="6" borderId="2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0" fontId="1" fillId="6" borderId="4" xfId="0" applyFont="1" applyFill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0" fillId="0" borderId="1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7" fillId="4" borderId="23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49" fontId="6" fillId="0" borderId="9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1" fillId="5" borderId="10" xfId="0" applyFont="1" applyFill="1" applyBorder="1" applyAlignment="1">
      <alignment horizontal="left" vertical="center" wrapText="1"/>
    </xf>
    <xf numFmtId="166" fontId="10" fillId="11" borderId="32" xfId="24" applyNumberFormat="1" applyFont="1" applyFill="1" applyBorder="1" applyAlignment="1">
      <alignment horizontal="center" vertical="center"/>
    </xf>
    <xf numFmtId="166" fontId="10" fillId="11" borderId="33" xfId="24" applyNumberFormat="1" applyFont="1" applyFill="1" applyBorder="1" applyAlignment="1">
      <alignment horizontal="center" vertical="center"/>
    </xf>
    <xf numFmtId="166" fontId="10" fillId="11" borderId="34" xfId="24" applyNumberFormat="1" applyFont="1" applyFill="1" applyBorder="1" applyAlignment="1">
      <alignment horizontal="center" vertical="center"/>
    </xf>
    <xf numFmtId="166" fontId="10" fillId="12" borderId="32" xfId="24" applyNumberFormat="1" applyFont="1" applyFill="1" applyBorder="1" applyAlignment="1">
      <alignment horizontal="center" vertical="center"/>
    </xf>
    <xf numFmtId="166" fontId="10" fillId="12" borderId="33" xfId="24" applyNumberFormat="1" applyFont="1" applyFill="1" applyBorder="1" applyAlignment="1">
      <alignment horizontal="center" vertical="center"/>
    </xf>
    <xf numFmtId="166" fontId="10" fillId="12" borderId="34" xfId="24" applyNumberFormat="1" applyFont="1" applyFill="1" applyBorder="1" applyAlignment="1">
      <alignment horizontal="center" vertical="center"/>
    </xf>
    <xf numFmtId="0" fontId="11" fillId="13" borderId="5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/>
    </xf>
    <xf numFmtId="0" fontId="0" fillId="14" borderId="5" xfId="0" applyFill="1" applyBorder="1" applyAlignment="1">
      <alignment/>
    </xf>
    <xf numFmtId="0" fontId="10" fillId="15" borderId="12" xfId="0" applyFont="1" applyFill="1" applyBorder="1" applyAlignment="1">
      <alignment horizontal="center" vertical="center"/>
    </xf>
    <xf numFmtId="0" fontId="10" fillId="16" borderId="32" xfId="0" applyFont="1" applyFill="1" applyBorder="1" applyAlignment="1">
      <alignment horizontal="left" vertical="center"/>
    </xf>
    <xf numFmtId="0" fontId="10" fillId="16" borderId="33" xfId="0" applyFont="1" applyFill="1" applyBorder="1" applyAlignment="1">
      <alignment horizontal="left" vertical="center"/>
    </xf>
    <xf numFmtId="0" fontId="10" fillId="16" borderId="34" xfId="0" applyFont="1" applyFill="1" applyBorder="1" applyAlignment="1">
      <alignment horizontal="left" vertical="center"/>
    </xf>
    <xf numFmtId="0" fontId="11" fillId="12" borderId="32" xfId="0" applyFont="1" applyFill="1" applyBorder="1" applyAlignment="1">
      <alignment horizontal="left" vertical="center" wrapText="1"/>
    </xf>
    <xf numFmtId="0" fontId="11" fillId="12" borderId="33" xfId="0" applyFont="1" applyFill="1" applyBorder="1" applyAlignment="1">
      <alignment horizontal="left" vertical="center" wrapText="1"/>
    </xf>
    <xf numFmtId="0" fontId="11" fillId="12" borderId="34" xfId="0" applyFont="1" applyFill="1" applyBorder="1" applyAlignment="1">
      <alignment horizontal="left" vertical="center" wrapText="1"/>
    </xf>
    <xf numFmtId="0" fontId="11" fillId="13" borderId="5" xfId="0" applyFont="1" applyFill="1" applyBorder="1" applyAlignment="1">
      <alignment horizontal="right"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4" fontId="8" fillId="2" borderId="35" xfId="24" applyNumberFormat="1" applyFont="1" applyFill="1" applyBorder="1" applyAlignment="1">
      <alignment vertical="center"/>
    </xf>
    <xf numFmtId="164" fontId="8" fillId="2" borderId="36" xfId="24" applyNumberFormat="1" applyFont="1" applyFill="1" applyBorder="1" applyAlignment="1">
      <alignment vertical="center"/>
    </xf>
    <xf numFmtId="164" fontId="8" fillId="2" borderId="37" xfId="24" applyNumberFormat="1" applyFont="1" applyFill="1" applyBorder="1" applyAlignment="1">
      <alignment vertical="center"/>
    </xf>
    <xf numFmtId="0" fontId="10" fillId="17" borderId="32" xfId="0" applyFont="1" applyFill="1" applyBorder="1" applyAlignment="1">
      <alignment horizontal="left" vertical="center"/>
    </xf>
    <xf numFmtId="0" fontId="10" fillId="17" borderId="33" xfId="0" applyFont="1" applyFill="1" applyBorder="1" applyAlignment="1">
      <alignment horizontal="left" vertical="center"/>
    </xf>
    <xf numFmtId="0" fontId="10" fillId="17" borderId="34" xfId="0" applyFont="1" applyFill="1" applyBorder="1" applyAlignment="1">
      <alignment horizontal="left" vertical="center"/>
    </xf>
    <xf numFmtId="164" fontId="8" fillId="17" borderId="32" xfId="24" applyNumberFormat="1" applyFont="1" applyFill="1" applyBorder="1" applyAlignment="1">
      <alignment vertical="center"/>
    </xf>
    <xf numFmtId="164" fontId="8" fillId="17" borderId="33" xfId="24" applyNumberFormat="1" applyFont="1" applyFill="1" applyBorder="1" applyAlignment="1">
      <alignment vertical="center"/>
    </xf>
    <xf numFmtId="164" fontId="8" fillId="17" borderId="34" xfId="24" applyNumberFormat="1" applyFont="1" applyFill="1" applyBorder="1" applyAlignment="1">
      <alignment vertical="center"/>
    </xf>
    <xf numFmtId="164" fontId="8" fillId="16" borderId="32" xfId="24" applyNumberFormat="1" applyFont="1" applyFill="1" applyBorder="1" applyAlignment="1">
      <alignment vertical="center"/>
    </xf>
    <xf numFmtId="164" fontId="8" fillId="16" borderId="33" xfId="24" applyNumberFormat="1" applyFont="1" applyFill="1" applyBorder="1" applyAlignment="1">
      <alignment vertical="center"/>
    </xf>
    <xf numFmtId="164" fontId="8" fillId="16" borderId="34" xfId="24" applyNumberFormat="1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4" fontId="8" fillId="2" borderId="38" xfId="24" applyNumberFormat="1" applyFont="1" applyFill="1" applyBorder="1" applyAlignment="1">
      <alignment vertical="center"/>
    </xf>
    <xf numFmtId="164" fontId="8" fillId="2" borderId="39" xfId="24" applyNumberFormat="1" applyFont="1" applyFill="1" applyBorder="1" applyAlignment="1">
      <alignment vertical="center"/>
    </xf>
    <xf numFmtId="164" fontId="8" fillId="2" borderId="40" xfId="24" applyNumberFormat="1" applyFont="1" applyFill="1" applyBorder="1" applyAlignment="1">
      <alignment vertical="center"/>
    </xf>
    <xf numFmtId="4" fontId="8" fillId="2" borderId="7" xfId="24" applyNumberFormat="1" applyFont="1" applyFill="1" applyBorder="1" applyAlignment="1">
      <alignment vertical="center"/>
    </xf>
    <xf numFmtId="164" fontId="8" fillId="2" borderId="0" xfId="24" applyNumberFormat="1" applyFont="1" applyFill="1" applyBorder="1" applyAlignment="1">
      <alignment vertical="center"/>
    </xf>
    <xf numFmtId="164" fontId="8" fillId="2" borderId="3" xfId="24" applyNumberFormat="1" applyFont="1" applyFill="1" applyBorder="1" applyAlignment="1">
      <alignment vertical="center"/>
    </xf>
    <xf numFmtId="4" fontId="8" fillId="2" borderId="10" xfId="24" applyNumberFormat="1" applyFont="1" applyFill="1" applyBorder="1" applyAlignment="1">
      <alignment vertical="center"/>
    </xf>
    <xf numFmtId="164" fontId="8" fillId="2" borderId="9" xfId="24" applyNumberFormat="1" applyFont="1" applyFill="1" applyBorder="1" applyAlignment="1">
      <alignment vertical="center"/>
    </xf>
    <xf numFmtId="164" fontId="8" fillId="2" borderId="2" xfId="24" applyNumberFormat="1" applyFont="1" applyFill="1" applyBorder="1" applyAlignment="1">
      <alignment vertical="center"/>
    </xf>
    <xf numFmtId="49" fontId="16" fillId="18" borderId="23" xfId="0" applyNumberFormat="1" applyFont="1" applyFill="1" applyBorder="1" applyAlignment="1">
      <alignment horizontal="center" vertical="center"/>
    </xf>
    <xf numFmtId="0" fontId="16" fillId="18" borderId="8" xfId="0" applyFont="1" applyFill="1" applyBorder="1" applyAlignment="1">
      <alignment horizontal="center" vertical="center"/>
    </xf>
    <xf numFmtId="0" fontId="0" fillId="18" borderId="8" xfId="0" applyFill="1" applyBorder="1" applyAlignment="1">
      <alignment/>
    </xf>
    <xf numFmtId="0" fontId="0" fillId="18" borderId="6" xfId="0" applyFill="1" applyBorder="1" applyAlignment="1">
      <alignment/>
    </xf>
    <xf numFmtId="0" fontId="11" fillId="15" borderId="5" xfId="0" applyFont="1" applyFill="1" applyBorder="1" applyAlignment="1">
      <alignment horizontal="right" vertical="center"/>
    </xf>
    <xf numFmtId="0" fontId="11" fillId="15" borderId="5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7" fillId="5" borderId="5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10" fillId="15" borderId="5" xfId="0" applyFont="1" applyFill="1" applyBorder="1" applyAlignment="1">
      <alignment horizontal="center" vertical="center"/>
    </xf>
    <xf numFmtId="49" fontId="16" fillId="19" borderId="23" xfId="0" applyNumberFormat="1" applyFont="1" applyFill="1" applyBorder="1" applyAlignment="1">
      <alignment horizontal="center" vertical="center"/>
    </xf>
    <xf numFmtId="0" fontId="16" fillId="19" borderId="8" xfId="0" applyFont="1" applyFill="1" applyBorder="1" applyAlignment="1">
      <alignment horizontal="center" vertical="center"/>
    </xf>
    <xf numFmtId="0" fontId="0" fillId="19" borderId="8" xfId="0" applyFill="1" applyBorder="1" applyAlignment="1">
      <alignment/>
    </xf>
    <xf numFmtId="0" fontId="0" fillId="19" borderId="6" xfId="0" applyFill="1" applyBorder="1" applyAlignment="1">
      <alignment/>
    </xf>
    <xf numFmtId="0" fontId="11" fillId="15" borderId="13" xfId="0" applyFont="1" applyFill="1" applyBorder="1" applyAlignment="1">
      <alignment horizontal="right" vertical="center"/>
    </xf>
    <xf numFmtId="0" fontId="10" fillId="0" borderId="10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/>
    </xf>
    <xf numFmtId="0" fontId="7" fillId="20" borderId="5" xfId="0" applyFont="1" applyFill="1" applyBorder="1" applyAlignment="1">
      <alignment horizontal="center" vertical="center"/>
    </xf>
    <xf numFmtId="0" fontId="1" fillId="20" borderId="5" xfId="0" applyFont="1" applyFill="1" applyBorder="1" applyAlignment="1">
      <alignment horizontal="center" vertical="center"/>
    </xf>
    <xf numFmtId="0" fontId="10" fillId="0" borderId="7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25" fillId="21" borderId="1" xfId="0" applyFont="1" applyFill="1" applyBorder="1" applyAlignment="1">
      <alignment horizontal="center" vertical="center"/>
    </xf>
    <xf numFmtId="0" fontId="26" fillId="21" borderId="1" xfId="0" applyFont="1" applyFill="1" applyBorder="1" applyAlignment="1">
      <alignment horizontal="center" vertical="center"/>
    </xf>
    <xf numFmtId="0" fontId="25" fillId="22" borderId="1" xfId="0" applyFont="1" applyFill="1" applyBorder="1" applyAlignment="1">
      <alignment horizontal="center" vertical="center"/>
    </xf>
    <xf numFmtId="0" fontId="26" fillId="22" borderId="1" xfId="0" applyFont="1" applyFill="1" applyBorder="1" applyAlignment="1">
      <alignment horizontal="center" vertical="center"/>
    </xf>
    <xf numFmtId="0" fontId="25" fillId="19" borderId="1" xfId="0" applyFont="1" applyFill="1" applyBorder="1" applyAlignment="1">
      <alignment horizontal="center" vertical="center"/>
    </xf>
    <xf numFmtId="0" fontId="26" fillId="19" borderId="1" xfId="0" applyFont="1" applyFill="1" applyBorder="1" applyAlignment="1">
      <alignment horizontal="center" vertical="center"/>
    </xf>
    <xf numFmtId="0" fontId="25" fillId="23" borderId="1" xfId="0" applyFont="1" applyFill="1" applyBorder="1" applyAlignment="1">
      <alignment horizontal="center" vertical="center"/>
    </xf>
    <xf numFmtId="0" fontId="26" fillId="23" borderId="1" xfId="0" applyFont="1" applyFill="1" applyBorder="1" applyAlignment="1">
      <alignment horizontal="center" vertical="center"/>
    </xf>
    <xf numFmtId="0" fontId="10" fillId="24" borderId="7" xfId="0" applyFont="1" applyFill="1" applyBorder="1" applyAlignment="1">
      <alignment vertical="center"/>
    </xf>
    <xf numFmtId="0" fontId="10" fillId="24" borderId="0" xfId="0" applyFont="1" applyFill="1" applyBorder="1" applyAlignment="1">
      <alignment vertical="center"/>
    </xf>
    <xf numFmtId="0" fontId="10" fillId="24" borderId="3" xfId="0" applyFont="1" applyFill="1" applyBorder="1" applyAlignment="1">
      <alignment vertical="center"/>
    </xf>
    <xf numFmtId="0" fontId="10" fillId="24" borderId="7" xfId="0" applyFont="1" applyFill="1" applyBorder="1"/>
    <xf numFmtId="0" fontId="10" fillId="24" borderId="0" xfId="0" applyFont="1" applyFill="1" applyBorder="1"/>
    <xf numFmtId="0" fontId="10" fillId="24" borderId="3" xfId="0" applyFont="1" applyFill="1" applyBorder="1"/>
    <xf numFmtId="0" fontId="10" fillId="24" borderId="11" xfId="0" applyFont="1" applyFill="1" applyBorder="1"/>
    <xf numFmtId="0" fontId="10" fillId="24" borderId="1" xfId="0" applyFont="1" applyFill="1" applyBorder="1"/>
    <xf numFmtId="0" fontId="10" fillId="24" borderId="4" xfId="0" applyFont="1" applyFill="1" applyBorder="1"/>
    <xf numFmtId="0" fontId="12" fillId="24" borderId="7" xfId="0" applyFont="1" applyFill="1" applyBorder="1" applyAlignment="1">
      <alignment vertical="center"/>
    </xf>
    <xf numFmtId="0" fontId="12" fillId="24" borderId="0" xfId="0" applyFont="1" applyFill="1" applyBorder="1" applyAlignment="1">
      <alignment vertical="center"/>
    </xf>
    <xf numFmtId="0" fontId="12" fillId="24" borderId="3" xfId="0" applyFont="1" applyFill="1" applyBorder="1" applyAlignment="1">
      <alignment vertical="center"/>
    </xf>
    <xf numFmtId="0" fontId="15" fillId="24" borderId="7" xfId="0" applyFont="1" applyFill="1" applyBorder="1" applyAlignment="1">
      <alignment vertical="center"/>
    </xf>
    <xf numFmtId="0" fontId="15" fillId="24" borderId="0" xfId="0" applyFont="1" applyFill="1" applyBorder="1" applyAlignment="1">
      <alignment vertical="center"/>
    </xf>
    <xf numFmtId="0" fontId="15" fillId="24" borderId="3" xfId="0" applyFont="1" applyFill="1" applyBorder="1" applyAlignment="1">
      <alignment vertical="center"/>
    </xf>
    <xf numFmtId="0" fontId="10" fillId="24" borderId="7" xfId="0" applyFont="1" applyFill="1" applyBorder="1" applyAlignment="1">
      <alignment vertical="center" wrapText="1"/>
    </xf>
    <xf numFmtId="0" fontId="10" fillId="24" borderId="0" xfId="0" applyFont="1" applyFill="1" applyBorder="1" applyAlignment="1">
      <alignment vertical="center" wrapText="1"/>
    </xf>
    <xf numFmtId="0" fontId="10" fillId="24" borderId="3" xfId="0" applyFont="1" applyFill="1" applyBorder="1" applyAlignment="1">
      <alignment vertical="center" wrapText="1"/>
    </xf>
    <xf numFmtId="0" fontId="13" fillId="24" borderId="7" xfId="0" applyFont="1" applyFill="1" applyBorder="1" applyAlignment="1">
      <alignment vertical="center"/>
    </xf>
    <xf numFmtId="0" fontId="13" fillId="24" borderId="0" xfId="0" applyFont="1" applyFill="1" applyBorder="1" applyAlignment="1">
      <alignment vertical="center"/>
    </xf>
    <xf numFmtId="0" fontId="13" fillId="24" borderId="3" xfId="0" applyFont="1" applyFill="1" applyBorder="1" applyAlignment="1">
      <alignment vertical="center"/>
    </xf>
    <xf numFmtId="0" fontId="10" fillId="24" borderId="10" xfId="0" applyFont="1" applyFill="1" applyBorder="1" applyAlignment="1">
      <alignment vertical="center"/>
    </xf>
    <xf numFmtId="0" fontId="10" fillId="24" borderId="9" xfId="0" applyFont="1" applyFill="1" applyBorder="1" applyAlignment="1">
      <alignment vertical="center"/>
    </xf>
    <xf numFmtId="0" fontId="10" fillId="24" borderId="2" xfId="0" applyFont="1" applyFill="1" applyBorder="1" applyAlignment="1">
      <alignment vertical="center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49" fontId="27" fillId="0" borderId="0" xfId="32" applyNumberFormat="1" applyBorder="1" applyAlignment="1">
      <alignment horizontal="left" vertic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Euro 2" xfId="21"/>
    <cellStyle name="Euro 2 2" xfId="22"/>
    <cellStyle name="Euro 3" xfId="23"/>
    <cellStyle name="Milliers" xfId="24"/>
    <cellStyle name="Milliers 2" xfId="25"/>
    <cellStyle name="Milliers 2 2" xfId="26"/>
    <cellStyle name="Milliers 3" xfId="27"/>
    <cellStyle name="Normal 2" xfId="28"/>
    <cellStyle name="Pourcentage 2" xfId="29"/>
    <cellStyle name="Pourcentage 2 2" xfId="30"/>
    <cellStyle name="Pourcentage 3" xfId="31"/>
    <cellStyle name="Lien hypertexte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Résultat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de l'exercice propre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7"/>
          <c:y val="0.10725"/>
          <c:w val="0.702"/>
          <c:h val="0.79175"/>
        </c:manualLayout>
      </c:layout>
      <c:barChart>
        <c:barDir val="col"/>
        <c:grouping val="clustered"/>
        <c:varyColors val="0"/>
        <c:ser>
          <c:idx val="2"/>
          <c:order val="0"/>
          <c:tx>
            <c:v/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(Résultats!$H$9,Résultats!$K$9,Résultats!$N$9,Résultats!$Q$9,Résultats!$T$9)</c:f>
              <c:numCache/>
            </c:numRef>
          </c:val>
        </c:ser>
        <c:ser>
          <c:idx val="3"/>
          <c:order val="2"/>
          <c:tx>
            <c:v/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0"/>
        <c:axId val="11720736"/>
        <c:axId val="38377761"/>
      </c:barChart>
      <c:catAx>
        <c:axId val="117207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8377761"/>
        <c:crosses val="autoZero"/>
        <c:auto val="1"/>
        <c:lblOffset val="100"/>
        <c:noMultiLvlLbl val="0"/>
      </c:catAx>
      <c:valAx>
        <c:axId val="383777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172073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"/>
          <c:y val="0.9585"/>
          <c:w val="0.28725"/>
          <c:h val="0.038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Résultat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global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7"/>
          <c:y val="0.10725"/>
          <c:w val="0.70175"/>
          <c:h val="0.79775"/>
        </c:manualLayout>
      </c:layout>
      <c:barChart>
        <c:barDir val="col"/>
        <c:grouping val="clustered"/>
        <c:varyColors val="0"/>
        <c:ser>
          <c:idx val="2"/>
          <c:order val="0"/>
          <c:tx>
            <c:v/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(Résultats!$H$10,Résultats!$K$10,Résultats!$N$10,Résultats!$Q$10,Résultats!$T$10)</c:f>
              <c:numCache/>
            </c:numRef>
          </c:val>
        </c:ser>
        <c:ser>
          <c:idx val="3"/>
          <c:order val="2"/>
          <c:tx>
            <c:v/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0"/>
        <c:axId val="9855530"/>
        <c:axId val="21590907"/>
      </c:barChart>
      <c:catAx>
        <c:axId val="9855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1590907"/>
        <c:crosses val="autoZero"/>
        <c:auto val="1"/>
        <c:lblOffset val="100"/>
        <c:noMultiLvlLbl val="0"/>
      </c:catAx>
      <c:valAx>
        <c:axId val="215909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985553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75"/>
          <c:y val="0.96175"/>
          <c:w val="0.28725"/>
          <c:h val="0.0352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Evolution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des recettes et des dépenses ordinaires (exercice propre)</a:t>
            </a:r>
          </a:p>
        </c:rich>
      </c:tx>
      <c:layout>
        <c:manualLayout>
          <c:xMode val="edge"/>
          <c:yMode val="edge"/>
          <c:x val="0.16825"/>
          <c:y val="0.029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075"/>
          <c:y val="0.17375"/>
          <c:w val="0.88475"/>
          <c:h val="0.6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GE'!$H$15,'Ordinaire GE'!$K$15,'Ordinaire GE'!$N$15,'Ordinaire GE'!$Q$15,'Ordinaire GE'!$T$15)</c:f>
              <c:numCache/>
            </c:numRef>
          </c:val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GE'!$H$26,'Ordinaire GE'!$K$26,'Ordinaire GE'!$N$26,'Ordinaire GE'!$Q$26,'Ordinaire GE'!$T$26)</c:f>
              <c:numCache/>
            </c:numRef>
          </c:val>
        </c:ser>
        <c:axId val="60100436"/>
        <c:axId val="4033013"/>
      </c:barChart>
      <c:catAx>
        <c:axId val="601004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033013"/>
        <c:crosses val="autoZero"/>
        <c:auto val="1"/>
        <c:lblOffset val="100"/>
        <c:noMultiLvlLbl val="0"/>
      </c:catAx>
      <c:valAx>
        <c:axId val="403301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010043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3625"/>
          <c:y val="0.922"/>
          <c:w val="0.93375"/>
          <c:h val="0.05925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Evolution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des recettes et des dépenses extraordinaires (exercice propre)</a:t>
            </a:r>
          </a:p>
        </c:rich>
      </c:tx>
      <c:layout>
        <c:manualLayout>
          <c:xMode val="edge"/>
          <c:yMode val="edge"/>
          <c:x val="0.16825"/>
          <c:y val="0.036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075"/>
          <c:y val="0.181"/>
          <c:w val="0.88475"/>
          <c:h val="0.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GE'!$H$15,'Extraordinaire GE'!$K$15,'Extraordinaire GE'!$N$15,'Extraordinaire GE'!$Q$15,'Extraordinaire GE'!$T$15)</c:f>
              <c:numCache/>
            </c:numRef>
          </c:val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GE'!$H$26,'Extraordinaire GE'!$K$26,'Extraordinaire GE'!$N$26,'Extraordinaire GE'!$Q$26,'Extraordinaire GE'!$T$26)</c:f>
              <c:numCache/>
            </c:numRef>
          </c:val>
        </c:ser>
        <c:axId val="36297118"/>
        <c:axId val="58238607"/>
      </c:barChart>
      <c:catAx>
        <c:axId val="362971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8238607"/>
        <c:crosses val="autoZero"/>
        <c:auto val="1"/>
        <c:lblOffset val="100"/>
        <c:noMultiLvlLbl val="0"/>
      </c:catAx>
      <c:valAx>
        <c:axId val="5823860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629711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3625"/>
          <c:y val="0.9235"/>
          <c:w val="0.93375"/>
          <c:h val="0.058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2200275</xdr:colOff>
      <xdr:row>5</xdr:row>
      <xdr:rowOff>133350</xdr:rowOff>
    </xdr:from>
    <xdr:to>
      <xdr:col>1</xdr:col>
      <xdr:colOff>2628900</xdr:colOff>
      <xdr:row>7</xdr:row>
      <xdr:rowOff>19050</xdr:rowOff>
    </xdr:to>
    <xdr:sp macro="[0]!enregistreinternet" textlink="">
      <xdr:nvSpPr>
        <xdr:cNvPr id="6145" name="Text Box 1"/>
        <xdr:cNvSpPr txBox="1">
          <a:spLocks noChangeArrowheads="1"/>
        </xdr:cNvSpPr>
      </xdr:nvSpPr>
      <xdr:spPr bwMode="auto"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fr-BE" sz="1000" b="1" i="0" strike="noStrike">
              <a:solidFill>
                <a:srgbClr val="000000"/>
              </a:solidFill>
              <a:latin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78018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1104900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7801899" name="Imag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19725" y="1114425"/>
          <a:ext cx="1362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190500</xdr:rowOff>
    </xdr:from>
    <xdr:to>
      <xdr:col>12</xdr:col>
      <xdr:colOff>142875</xdr:colOff>
      <xdr:row>32</xdr:row>
      <xdr:rowOff>171450</xdr:rowOff>
    </xdr:to>
    <xdr:graphicFrame macro="">
      <xdr:nvGraphicFramePr>
        <xdr:cNvPr id="6793690" name="Graphique 2"/>
        <xdr:cNvGraphicFramePr/>
      </xdr:nvGraphicFramePr>
      <xdr:xfrm>
        <a:off x="47625" y="2847975"/>
        <a:ext cx="44100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12</xdr:row>
      <xdr:rowOff>190500</xdr:rowOff>
    </xdr:from>
    <xdr:to>
      <xdr:col>23</xdr:col>
      <xdr:colOff>561975</xdr:colOff>
      <xdr:row>32</xdr:row>
      <xdr:rowOff>171450</xdr:rowOff>
    </xdr:to>
    <xdr:graphicFrame macro="">
      <xdr:nvGraphicFramePr>
        <xdr:cNvPr id="6793691" name="Graphique 7"/>
        <xdr:cNvGraphicFramePr/>
      </xdr:nvGraphicFramePr>
      <xdr:xfrm>
        <a:off x="4667250" y="2847975"/>
        <a:ext cx="44100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 macro="">
      <xdr:nvGraphicFramePr>
        <xdr:cNvPr id="7538739" name="Graphique 2"/>
        <xdr:cNvGraphicFramePr/>
      </xdr:nvGraphicFramePr>
      <xdr:xfrm>
        <a:off x="133350" y="7486650"/>
        <a:ext cx="7620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 macro="">
      <xdr:nvGraphicFramePr>
        <xdr:cNvPr id="7555123" name="Graphique 2"/>
        <xdr:cNvGraphicFramePr/>
      </xdr:nvGraphicFramePr>
      <xdr:xfrm>
        <a:off x="142875" y="7534275"/>
        <a:ext cx="7620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nna.difrancesco@fleurus.be" TargetMode="External" /><Relationship Id="rId2" Type="http://schemas.openxmlformats.org/officeDocument/2006/relationships/hyperlink" Target="mailto:laurent.maniscalco@fleurus.be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 topLeftCell="A1">
      <selection activeCell="C9" sqref="C9"/>
    </sheetView>
  </sheetViews>
  <sheetFormatPr defaultColWidth="11.421875" defaultRowHeight="12.75"/>
  <cols>
    <col min="1" max="1" width="33.28125" style="0" customWidth="1"/>
    <col min="2" max="2" width="39.421875" style="0" customWidth="1"/>
    <col min="3" max="3" width="36.7109375" style="0" customWidth="1"/>
    <col min="4" max="4" width="29.00390625" style="0" customWidth="1"/>
  </cols>
  <sheetData>
    <row r="1" spans="1:5" ht="12.75">
      <c r="A1" s="1" t="e">
        <f>#REF!</f>
        <v>#REF!</v>
      </c>
      <c r="B1" s="1"/>
      <c r="C1" s="1" t="s">
        <v>0</v>
      </c>
      <c r="D1" s="1"/>
      <c r="E1" s="1"/>
    </row>
    <row r="2" spans="1:5" ht="12.75">
      <c r="A2" s="1"/>
      <c r="B2" s="1"/>
      <c r="C2" s="1"/>
      <c r="D2" s="1"/>
      <c r="E2" s="1"/>
    </row>
    <row r="3" spans="1:2" ht="12.75">
      <c r="A3" s="9" t="s">
        <v>8</v>
      </c>
      <c r="B3" s="10" t="s">
        <v>9</v>
      </c>
    </row>
    <row r="5" spans="1:3" ht="12.75">
      <c r="A5" t="s">
        <v>10</v>
      </c>
      <c r="B5" s="11"/>
      <c r="C5" s="5"/>
    </row>
    <row r="6" spans="2:3" ht="12.75">
      <c r="B6" s="5"/>
      <c r="C6" s="5"/>
    </row>
    <row r="7" spans="2:3" ht="12.75">
      <c r="B7" s="11"/>
      <c r="C7" s="5" t="s">
        <v>11</v>
      </c>
    </row>
  </sheetData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 topLeftCell="A1">
      <selection activeCell="A4" sqref="A4"/>
    </sheetView>
  </sheetViews>
  <sheetFormatPr defaultColWidth="11.421875" defaultRowHeight="12.75"/>
  <cols>
    <col min="1" max="19" width="5.28125" style="0" customWidth="1"/>
  </cols>
  <sheetData>
    <row r="1" spans="1:19" ht="13.2" customHeight="1">
      <c r="A1" s="192" t="str">
        <f>Coordonnées!A1</f>
        <v>Synthèse du Budget</v>
      </c>
      <c r="B1" s="148"/>
      <c r="C1" s="148"/>
      <c r="D1" s="144" t="str">
        <f>Coordonnées!D1</f>
        <v>Administration communale de</v>
      </c>
      <c r="E1" s="144"/>
      <c r="F1" s="144"/>
      <c r="G1" s="144"/>
      <c r="H1" s="144"/>
      <c r="I1" s="144"/>
      <c r="J1" s="142" t="str">
        <f>Coordonnées!J1</f>
        <v>AC FLEURUS</v>
      </c>
      <c r="K1" s="142"/>
      <c r="L1" s="142"/>
      <c r="M1" s="142"/>
      <c r="N1" s="142"/>
      <c r="O1" s="142"/>
      <c r="P1" s="168" t="str">
        <f>Coordonnées!P1</f>
        <v>Code INS</v>
      </c>
      <c r="Q1" s="169"/>
      <c r="R1" s="164">
        <f>Coordonnées!R1</f>
        <v>52021</v>
      </c>
      <c r="S1" s="165"/>
    </row>
    <row r="2" spans="1:19" ht="12.75">
      <c r="A2" s="149"/>
      <c r="B2" s="150"/>
      <c r="C2" s="150"/>
      <c r="D2" s="145"/>
      <c r="E2" s="145"/>
      <c r="F2" s="146"/>
      <c r="G2" s="146"/>
      <c r="H2" s="145"/>
      <c r="I2" s="145"/>
      <c r="J2" s="143"/>
      <c r="K2" s="143"/>
      <c r="L2" s="143"/>
      <c r="M2" s="143"/>
      <c r="N2" s="143"/>
      <c r="O2" s="143"/>
      <c r="P2" s="170" t="str">
        <f>Coordonnées!P2</f>
        <v>Exercice:</v>
      </c>
      <c r="Q2" s="171"/>
      <c r="R2" s="166">
        <f>Coordonnées!R2</f>
        <v>2023</v>
      </c>
      <c r="S2" s="167"/>
    </row>
    <row r="3" spans="1:19" ht="12.75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9" t="str">
        <f>Coordonnées!P3</f>
        <v>Version:</v>
      </c>
      <c r="Q3" s="140"/>
      <c r="R3" s="172">
        <f>Coordonnées!R3</f>
        <v>1</v>
      </c>
      <c r="S3" s="173"/>
    </row>
    <row r="4" spans="1:19" ht="13.2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2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6.2" customHeight="1">
      <c r="A6" s="14" t="s">
        <v>37</v>
      </c>
      <c r="B6" s="13"/>
      <c r="C6" s="13"/>
      <c r="D6" s="13"/>
      <c r="E6" s="13"/>
      <c r="F6" s="39"/>
      <c r="G6" s="18"/>
      <c r="H6" s="18"/>
      <c r="I6" s="18"/>
      <c r="J6" s="18"/>
      <c r="K6" s="18"/>
      <c r="L6" s="18"/>
      <c r="M6" s="39"/>
      <c r="N6" s="39"/>
      <c r="O6" s="39"/>
      <c r="P6" s="39"/>
      <c r="Q6" s="18"/>
      <c r="R6" s="18"/>
      <c r="S6" s="18"/>
    </row>
    <row r="7" spans="1:19" ht="16.95" customHeight="1">
      <c r="A7" s="56"/>
      <c r="B7" s="57"/>
      <c r="C7" s="57"/>
      <c r="D7" s="57"/>
      <c r="E7" s="57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58"/>
      <c r="S7" s="58"/>
    </row>
    <row r="8" spans="1:19" ht="16.95" customHeight="1">
      <c r="A8" s="46"/>
      <c r="B8" s="296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8"/>
      <c r="S8" s="60"/>
    </row>
    <row r="9" spans="1:19" ht="16.95" customHeight="1">
      <c r="A9" s="46"/>
      <c r="B9" s="275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7"/>
      <c r="S9" s="46"/>
    </row>
    <row r="10" spans="1:19" ht="16.95" customHeight="1">
      <c r="A10" s="46"/>
      <c r="B10" s="275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7"/>
      <c r="S10" s="46"/>
    </row>
    <row r="11" spans="1:19" ht="16.95" customHeight="1">
      <c r="A11" s="46"/>
      <c r="B11" s="275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7"/>
      <c r="S11" s="50"/>
    </row>
    <row r="12" spans="1:19" ht="16.95" customHeight="1">
      <c r="A12" s="46"/>
      <c r="B12" s="275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7"/>
      <c r="S12" s="51"/>
    </row>
    <row r="13" spans="1:19" ht="16.95" customHeight="1">
      <c r="A13" s="46"/>
      <c r="B13" s="275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7"/>
      <c r="S13" s="51"/>
    </row>
    <row r="14" spans="1:19" ht="16.95" customHeight="1">
      <c r="A14" s="46"/>
      <c r="B14" s="275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7"/>
      <c r="S14" s="51"/>
    </row>
    <row r="15" spans="1:19" ht="16.95" customHeight="1">
      <c r="A15" s="52"/>
      <c r="B15" s="290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2"/>
      <c r="S15" s="51"/>
    </row>
    <row r="16" spans="1:19" ht="16.95" customHeight="1">
      <c r="A16" s="46"/>
      <c r="B16" s="275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7"/>
      <c r="S16" s="51"/>
    </row>
    <row r="17" spans="1:19" ht="16.95" customHeight="1">
      <c r="A17" s="46"/>
      <c r="B17" s="275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7"/>
      <c r="S17" s="51"/>
    </row>
    <row r="18" spans="1:19" ht="16.95" customHeight="1">
      <c r="A18" s="46"/>
      <c r="B18" s="275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7"/>
      <c r="S18" s="50"/>
    </row>
    <row r="19" spans="1:19" s="49" customFormat="1" ht="16.95" customHeight="1">
      <c r="A19" s="52"/>
      <c r="B19" s="290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2"/>
      <c r="S19" s="53"/>
    </row>
    <row r="20" spans="1:19" s="49" customFormat="1" ht="16.95" customHeight="1">
      <c r="A20" s="52"/>
      <c r="B20" s="290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2"/>
      <c r="S20" s="53"/>
    </row>
    <row r="21" spans="1:19" ht="16.95" customHeight="1">
      <c r="A21" s="46"/>
      <c r="B21" s="275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7"/>
      <c r="S21" s="51"/>
    </row>
    <row r="22" spans="1:19" ht="16.95" customHeight="1">
      <c r="A22" s="46"/>
      <c r="B22" s="275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7"/>
      <c r="S22" s="51"/>
    </row>
    <row r="23" spans="1:19" ht="16.95" customHeight="1">
      <c r="A23" s="46"/>
      <c r="B23" s="275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7"/>
      <c r="S23" s="51"/>
    </row>
    <row r="24" spans="1:19" ht="16.95" customHeight="1">
      <c r="A24" s="46"/>
      <c r="B24" s="275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7"/>
      <c r="S24" s="51"/>
    </row>
    <row r="25" spans="1:19" ht="16.95" customHeight="1">
      <c r="A25" s="46"/>
      <c r="B25" s="275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7"/>
      <c r="S25" s="51"/>
    </row>
    <row r="26" spans="1:19" ht="16.95" customHeight="1">
      <c r="A26" s="46"/>
      <c r="B26" s="275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7"/>
      <c r="S26" s="51"/>
    </row>
    <row r="27" spans="1:19" ht="16.95" customHeight="1">
      <c r="A27" s="54"/>
      <c r="B27" s="284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6"/>
      <c r="S27" s="61"/>
    </row>
    <row r="28" spans="1:19" ht="16.95" customHeight="1">
      <c r="A28" s="46"/>
      <c r="B28" s="275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7"/>
      <c r="S28" s="51"/>
    </row>
    <row r="29" spans="1:19" ht="16.95" customHeight="1">
      <c r="A29" s="46"/>
      <c r="B29" s="275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7"/>
      <c r="S29" s="51"/>
    </row>
    <row r="30" spans="1:19" s="49" customFormat="1" ht="16.95" customHeight="1">
      <c r="A30" s="52"/>
      <c r="B30" s="290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2"/>
      <c r="S30" s="53"/>
    </row>
    <row r="31" spans="1:19" ht="16.95" customHeight="1">
      <c r="A31" s="46"/>
      <c r="B31" s="275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7"/>
      <c r="S31" s="51"/>
    </row>
    <row r="32" spans="1:19" ht="16.95" customHeight="1">
      <c r="A32" s="54"/>
      <c r="B32" s="284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6"/>
      <c r="S32" s="61"/>
    </row>
    <row r="33" spans="1:19" ht="16.95" customHeight="1">
      <c r="A33" s="54"/>
      <c r="B33" s="284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6"/>
      <c r="S33" s="61"/>
    </row>
    <row r="34" spans="1:19" s="49" customFormat="1" ht="16.95" customHeight="1">
      <c r="A34" s="52"/>
      <c r="B34" s="290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2"/>
      <c r="S34" s="53"/>
    </row>
    <row r="35" spans="1:19" ht="16.95" customHeight="1">
      <c r="A35" s="46"/>
      <c r="B35" s="275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7"/>
      <c r="S35" s="51"/>
    </row>
    <row r="36" spans="1:19" ht="16.95" customHeight="1">
      <c r="A36" s="55"/>
      <c r="B36" s="293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5"/>
      <c r="S36" s="61"/>
    </row>
    <row r="37" spans="1:19" s="49" customFormat="1" ht="16.95" customHeight="1">
      <c r="A37" s="52"/>
      <c r="B37" s="290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2"/>
      <c r="S37" s="53"/>
    </row>
    <row r="38" spans="1:19" ht="16.95" customHeight="1">
      <c r="A38" s="46"/>
      <c r="B38" s="275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7"/>
      <c r="S38" s="51"/>
    </row>
    <row r="39" spans="1:19" ht="16.95" customHeight="1">
      <c r="A39" s="46"/>
      <c r="B39" s="275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7"/>
      <c r="S39" s="51"/>
    </row>
    <row r="40" spans="1:19" ht="16.95" customHeight="1">
      <c r="A40" s="46"/>
      <c r="B40" s="275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7"/>
      <c r="S40" s="51"/>
    </row>
    <row r="41" spans="1:19" ht="16.95" customHeight="1">
      <c r="A41" s="46"/>
      <c r="B41" s="275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7"/>
      <c r="S41" s="51"/>
    </row>
    <row r="42" spans="1:19" ht="16.95" customHeight="1">
      <c r="A42" s="46"/>
      <c r="B42" s="275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7"/>
      <c r="S42" s="51"/>
    </row>
    <row r="43" spans="1:19" ht="16.95" customHeight="1">
      <c r="A43" s="46"/>
      <c r="B43" s="275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7"/>
      <c r="S43" s="51"/>
    </row>
    <row r="44" spans="1:19" ht="16.95" customHeight="1">
      <c r="A44" s="54"/>
      <c r="B44" s="284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6"/>
      <c r="S44" s="61"/>
    </row>
    <row r="45" spans="1:19" ht="16.95" customHeight="1">
      <c r="A45" s="50"/>
      <c r="B45" s="287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9"/>
      <c r="S45" s="51"/>
    </row>
    <row r="46" spans="1:19" ht="16.95" customHeight="1">
      <c r="A46" s="46"/>
      <c r="B46" s="275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7"/>
      <c r="S46" s="51"/>
    </row>
    <row r="47" spans="1:19" ht="16.95" customHeight="1">
      <c r="A47" s="46"/>
      <c r="B47" s="275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7"/>
      <c r="S47" s="46"/>
    </row>
    <row r="48" spans="1:19" ht="16.95" customHeight="1">
      <c r="A48" s="56"/>
      <c r="B48" s="278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80"/>
      <c r="S48" s="56"/>
    </row>
    <row r="49" spans="1:19" ht="16.95" customHeight="1">
      <c r="A49" s="56"/>
      <c r="B49" s="278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80"/>
      <c r="S49" s="56"/>
    </row>
    <row r="50" spans="1:19" ht="16.95" customHeight="1">
      <c r="A50" s="56"/>
      <c r="B50" s="281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3"/>
      <c r="S50" s="56"/>
    </row>
    <row r="51" spans="1:19" ht="16.9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</row>
  </sheetData>
  <mergeCells count="52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B8:R8"/>
    <mergeCell ref="B9:R9"/>
    <mergeCell ref="B10:R10"/>
    <mergeCell ref="B11:R11"/>
    <mergeCell ref="B12:R12"/>
    <mergeCell ref="B13:R13"/>
    <mergeCell ref="B14:R14"/>
    <mergeCell ref="B15:R15"/>
    <mergeCell ref="B16:R16"/>
    <mergeCell ref="B17:R17"/>
    <mergeCell ref="B18:R18"/>
    <mergeCell ref="B19:R19"/>
    <mergeCell ref="B20:R20"/>
    <mergeCell ref="B21:R21"/>
    <mergeCell ref="B22:R22"/>
    <mergeCell ref="B23:R23"/>
    <mergeCell ref="B24:R24"/>
    <mergeCell ref="B25:R25"/>
    <mergeCell ref="B26:R26"/>
    <mergeCell ref="B27:R27"/>
    <mergeCell ref="B28:R28"/>
    <mergeCell ref="B29:R29"/>
    <mergeCell ref="B30:R30"/>
    <mergeCell ref="B31:R31"/>
    <mergeCell ref="B32:R32"/>
    <mergeCell ref="B33:R33"/>
    <mergeCell ref="B34:R34"/>
    <mergeCell ref="B35:R35"/>
    <mergeCell ref="B36:R36"/>
    <mergeCell ref="B37:R37"/>
    <mergeCell ref="B38:R38"/>
    <mergeCell ref="B39:R39"/>
    <mergeCell ref="B40:R40"/>
    <mergeCell ref="B41:R41"/>
    <mergeCell ref="B42:R42"/>
    <mergeCell ref="B43:R43"/>
    <mergeCell ref="B49:R49"/>
    <mergeCell ref="B50:R50"/>
    <mergeCell ref="B44:R44"/>
    <mergeCell ref="B45:R45"/>
    <mergeCell ref="B46:R46"/>
    <mergeCell ref="B47:R47"/>
    <mergeCell ref="B48:R48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workbookViewId="0" topLeftCell="A1">
      <selection activeCell="A4" sqref="A4"/>
    </sheetView>
  </sheetViews>
  <sheetFormatPr defaultColWidth="11.421875" defaultRowHeight="12.75"/>
  <cols>
    <col min="1" max="19" width="5.28125" style="0" customWidth="1"/>
  </cols>
  <sheetData>
    <row r="1" spans="1:19" ht="13.2" customHeight="1">
      <c r="A1" s="192" t="str">
        <f>Coordonnées!A1</f>
        <v>Synthèse du Budget</v>
      </c>
      <c r="B1" s="148"/>
      <c r="C1" s="148"/>
      <c r="D1" s="144" t="str">
        <f>Coordonnées!D1</f>
        <v>Administration communale de</v>
      </c>
      <c r="E1" s="144"/>
      <c r="F1" s="144"/>
      <c r="G1" s="144"/>
      <c r="H1" s="144"/>
      <c r="I1" s="144"/>
      <c r="J1" s="142" t="str">
        <f>Coordonnées!J1</f>
        <v>AC FLEURUS</v>
      </c>
      <c r="K1" s="142"/>
      <c r="L1" s="142"/>
      <c r="M1" s="142"/>
      <c r="N1" s="142"/>
      <c r="O1" s="142"/>
      <c r="P1" s="168" t="str">
        <f>Coordonnées!P1</f>
        <v>Code INS</v>
      </c>
      <c r="Q1" s="169"/>
      <c r="R1" s="164">
        <f>Coordonnées!R1</f>
        <v>52021</v>
      </c>
      <c r="S1" s="165"/>
    </row>
    <row r="2" spans="1:19" ht="12.75">
      <c r="A2" s="149"/>
      <c r="B2" s="150"/>
      <c r="C2" s="150"/>
      <c r="D2" s="145"/>
      <c r="E2" s="145"/>
      <c r="F2" s="146"/>
      <c r="G2" s="146"/>
      <c r="H2" s="145"/>
      <c r="I2" s="145"/>
      <c r="J2" s="143"/>
      <c r="K2" s="143"/>
      <c r="L2" s="143"/>
      <c r="M2" s="143"/>
      <c r="N2" s="143"/>
      <c r="O2" s="143"/>
      <c r="P2" s="170" t="str">
        <f>Coordonnées!P2</f>
        <v>Exercice:</v>
      </c>
      <c r="Q2" s="171"/>
      <c r="R2" s="166">
        <f>Coordonnées!R2</f>
        <v>2023</v>
      </c>
      <c r="S2" s="167"/>
    </row>
    <row r="3" spans="1:19" ht="12.75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9" t="str">
        <f>Coordonnées!P3</f>
        <v>Version:</v>
      </c>
      <c r="Q3" s="140"/>
      <c r="R3" s="172">
        <f>Coordonnées!R3</f>
        <v>1</v>
      </c>
      <c r="S3" s="173"/>
    </row>
    <row r="4" spans="1:19" ht="13.2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2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6.2" customHeight="1">
      <c r="A6" s="14" t="s">
        <v>38</v>
      </c>
      <c r="B6" s="83"/>
      <c r="C6" s="83"/>
      <c r="D6" s="83"/>
      <c r="E6" s="83"/>
      <c r="F6" s="21"/>
      <c r="G6" s="37"/>
      <c r="H6" s="37"/>
      <c r="I6" s="3"/>
      <c r="J6" s="3"/>
      <c r="K6" s="3"/>
      <c r="L6" s="3"/>
      <c r="M6" s="80"/>
      <c r="N6" s="80"/>
      <c r="O6" s="80"/>
      <c r="P6" s="80"/>
      <c r="Q6" s="3"/>
      <c r="R6" s="3"/>
      <c r="S6" s="3"/>
    </row>
    <row r="7" spans="1:19" ht="16.95" customHeight="1">
      <c r="A7" s="15"/>
      <c r="B7" s="83"/>
      <c r="C7" s="83"/>
      <c r="D7" s="83"/>
      <c r="E7" s="83"/>
      <c r="F7" s="21"/>
      <c r="G7" s="21"/>
      <c r="H7" s="21"/>
      <c r="I7" s="80"/>
      <c r="J7" s="80"/>
      <c r="K7" s="80"/>
      <c r="L7" s="80"/>
      <c r="M7" s="80"/>
      <c r="N7" s="80"/>
      <c r="O7" s="80"/>
      <c r="P7" s="80"/>
      <c r="Q7" s="80"/>
      <c r="R7" s="3"/>
      <c r="S7" s="3"/>
    </row>
    <row r="8" spans="1:19" ht="16.95" customHeight="1">
      <c r="A8" s="84" t="s">
        <v>48</v>
      </c>
      <c r="B8" s="15"/>
      <c r="C8" s="85"/>
      <c r="D8" s="85"/>
      <c r="E8" s="85"/>
      <c r="F8" s="84" t="s">
        <v>49</v>
      </c>
      <c r="G8" s="85"/>
      <c r="H8" s="85"/>
      <c r="I8" s="81"/>
      <c r="J8" s="81"/>
      <c r="K8" s="81"/>
      <c r="L8" s="81"/>
      <c r="M8" s="81"/>
      <c r="N8" s="81"/>
      <c r="O8" s="81"/>
      <c r="P8" s="81"/>
      <c r="Q8" s="81"/>
      <c r="R8" s="81"/>
      <c r="S8" s="82"/>
    </row>
    <row r="9" spans="1:19" ht="49.95" customHeight="1">
      <c r="A9" s="300" t="s">
        <v>50</v>
      </c>
      <c r="B9" s="300"/>
      <c r="C9" s="300"/>
      <c r="D9" s="300"/>
      <c r="E9" s="300"/>
      <c r="F9" s="299" t="s">
        <v>51</v>
      </c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</row>
    <row r="10" spans="1:19" ht="49.95" customHeight="1">
      <c r="A10" s="300" t="s">
        <v>30</v>
      </c>
      <c r="B10" s="300"/>
      <c r="C10" s="300"/>
      <c r="D10" s="300"/>
      <c r="E10" s="300"/>
      <c r="F10" s="299" t="s">
        <v>52</v>
      </c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</row>
    <row r="11" spans="1:19" ht="49.95" customHeight="1">
      <c r="A11" s="300" t="s">
        <v>53</v>
      </c>
      <c r="B11" s="300"/>
      <c r="C11" s="300"/>
      <c r="D11" s="300"/>
      <c r="E11" s="300"/>
      <c r="F11" s="299" t="s">
        <v>54</v>
      </c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</row>
    <row r="12" spans="1:19" ht="49.95" customHeight="1">
      <c r="A12" s="300" t="s">
        <v>55</v>
      </c>
      <c r="B12" s="300"/>
      <c r="C12" s="300"/>
      <c r="D12" s="300"/>
      <c r="E12" s="300"/>
      <c r="F12" s="299" t="s">
        <v>75</v>
      </c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</row>
    <row r="13" spans="1:19" ht="49.95" customHeight="1">
      <c r="A13" s="300" t="s">
        <v>56</v>
      </c>
      <c r="B13" s="300"/>
      <c r="C13" s="300"/>
      <c r="D13" s="300"/>
      <c r="E13" s="300"/>
      <c r="F13" s="299" t="s">
        <v>57</v>
      </c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</row>
    <row r="14" spans="1:19" ht="49.95" customHeight="1">
      <c r="A14" s="300" t="s">
        <v>58</v>
      </c>
      <c r="B14" s="300"/>
      <c r="C14" s="300"/>
      <c r="D14" s="300"/>
      <c r="E14" s="300"/>
      <c r="F14" s="299" t="s">
        <v>76</v>
      </c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</row>
    <row r="15" spans="1:19" ht="52.2" customHeight="1">
      <c r="A15" s="300" t="s">
        <v>59</v>
      </c>
      <c r="B15" s="300"/>
      <c r="C15" s="300"/>
      <c r="D15" s="300"/>
      <c r="E15" s="300"/>
      <c r="F15" s="299" t="s">
        <v>60</v>
      </c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</row>
    <row r="16" spans="1:19" ht="49.95" customHeight="1">
      <c r="A16" s="301" t="s">
        <v>61</v>
      </c>
      <c r="B16" s="301"/>
      <c r="C16" s="301"/>
      <c r="D16" s="301"/>
      <c r="E16" s="301"/>
      <c r="F16" s="299" t="s">
        <v>62</v>
      </c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</row>
    <row r="17" spans="1:19" ht="49.95" customHeight="1">
      <c r="A17" s="300" t="s">
        <v>63</v>
      </c>
      <c r="B17" s="300"/>
      <c r="C17" s="300"/>
      <c r="D17" s="300"/>
      <c r="E17" s="300"/>
      <c r="F17" s="299" t="s">
        <v>77</v>
      </c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</row>
    <row r="18" spans="1:19" ht="49.95" customHeight="1">
      <c r="A18" s="300" t="s">
        <v>64</v>
      </c>
      <c r="B18" s="300"/>
      <c r="C18" s="300"/>
      <c r="D18" s="300"/>
      <c r="E18" s="300"/>
      <c r="F18" s="299" t="s">
        <v>65</v>
      </c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</row>
    <row r="19" spans="1:19" s="49" customFormat="1" ht="16.9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1:19" s="49" customFormat="1" ht="16.9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3"/>
    </row>
    <row r="21" spans="1:19" ht="16.9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51"/>
    </row>
    <row r="22" spans="1:19" ht="16.9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51"/>
    </row>
    <row r="23" spans="1:19" ht="16.9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51"/>
    </row>
    <row r="24" spans="1:19" ht="16.9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51"/>
    </row>
    <row r="25" spans="1:19" ht="16.9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51"/>
    </row>
    <row r="26" spans="1:19" ht="16.9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51"/>
    </row>
    <row r="27" spans="1:19" ht="16.9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61"/>
    </row>
    <row r="28" spans="1:19" ht="16.9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51"/>
    </row>
    <row r="29" spans="1:19" ht="16.9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51"/>
    </row>
    <row r="30" spans="1:19" s="49" customFormat="1" ht="16.9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3"/>
    </row>
    <row r="31" spans="1:19" ht="16.9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51"/>
    </row>
    <row r="32" spans="1:19" ht="16.9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61"/>
    </row>
    <row r="33" spans="1:19" ht="16.9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61"/>
    </row>
    <row r="34" spans="1:19" s="49" customFormat="1" ht="16.9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3"/>
    </row>
    <row r="35" spans="1:19" ht="16.9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51"/>
    </row>
    <row r="36" spans="1:19" ht="16.9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61"/>
    </row>
    <row r="37" spans="1:19" s="49" customFormat="1" ht="16.9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</row>
    <row r="38" spans="1:19" ht="16.9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51"/>
    </row>
    <row r="39" spans="1:19" ht="16.9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51"/>
    </row>
    <row r="40" spans="1:19" ht="16.9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51"/>
    </row>
    <row r="41" spans="1:19" ht="16.9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51"/>
    </row>
    <row r="42" spans="1:19" ht="16.9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51"/>
    </row>
    <row r="43" spans="1:19" ht="16.9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51"/>
    </row>
    <row r="44" spans="1:19" ht="16.9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61"/>
    </row>
    <row r="45" spans="1:19" ht="16.9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1"/>
    </row>
    <row r="46" spans="1:19" ht="16.9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51"/>
    </row>
    <row r="47" spans="1:19" ht="16.9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ht="16.9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51"/>
    </row>
    <row r="49" spans="1:19" ht="16.95" customHeight="1">
      <c r="A49" s="56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6"/>
    </row>
    <row r="50" spans="1:19" ht="16.95" customHeight="1">
      <c r="A50" s="56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6"/>
    </row>
    <row r="51" spans="1:19" ht="16.95" customHeight="1">
      <c r="A51" s="5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6"/>
    </row>
    <row r="52" spans="1:19" ht="16.9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</sheetData>
  <mergeCells count="29">
    <mergeCell ref="R3:S3"/>
    <mergeCell ref="A1:C2"/>
    <mergeCell ref="D1:I2"/>
    <mergeCell ref="J1:O2"/>
    <mergeCell ref="P1:Q1"/>
    <mergeCell ref="R1:S1"/>
    <mergeCell ref="P2:Q2"/>
    <mergeCell ref="R2:S2"/>
    <mergeCell ref="A12:E12"/>
    <mergeCell ref="A13:E13"/>
    <mergeCell ref="A14:E14"/>
    <mergeCell ref="A15:E15"/>
    <mergeCell ref="P3:Q3"/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workbookViewId="0" topLeftCell="A16">
      <selection activeCell="H33" sqref="H33"/>
    </sheetView>
  </sheetViews>
  <sheetFormatPr defaultColWidth="11.421875" defaultRowHeight="12.75"/>
  <cols>
    <col min="1" max="13" width="5.28125" style="0" customWidth="1"/>
    <col min="14" max="14" width="7.7109375" style="0" customWidth="1"/>
    <col min="15" max="19" width="5.28125" style="0" customWidth="1"/>
  </cols>
  <sheetData>
    <row r="1" spans="1:19" ht="12.75">
      <c r="A1" s="147" t="s">
        <v>84</v>
      </c>
      <c r="B1" s="148"/>
      <c r="C1" s="148"/>
      <c r="D1" s="144" t="s">
        <v>79</v>
      </c>
      <c r="E1" s="144"/>
      <c r="F1" s="144"/>
      <c r="G1" s="144"/>
      <c r="H1" s="144"/>
      <c r="I1" s="144"/>
      <c r="J1" s="141" t="s">
        <v>80</v>
      </c>
      <c r="K1" s="142"/>
      <c r="L1" s="142"/>
      <c r="M1" s="142"/>
      <c r="N1" s="142"/>
      <c r="O1" s="142"/>
      <c r="P1" s="168" t="s">
        <v>12</v>
      </c>
      <c r="Q1" s="169"/>
      <c r="R1" s="164">
        <v>52021</v>
      </c>
      <c r="S1" s="165"/>
    </row>
    <row r="2" spans="1:19" ht="12.75">
      <c r="A2" s="149"/>
      <c r="B2" s="150"/>
      <c r="C2" s="150"/>
      <c r="D2" s="145"/>
      <c r="E2" s="145"/>
      <c r="F2" s="146"/>
      <c r="G2" s="146"/>
      <c r="H2" s="145"/>
      <c r="I2" s="145"/>
      <c r="J2" s="143"/>
      <c r="K2" s="143"/>
      <c r="L2" s="143"/>
      <c r="M2" s="143"/>
      <c r="N2" s="143"/>
      <c r="O2" s="143"/>
      <c r="P2" s="170" t="s">
        <v>1</v>
      </c>
      <c r="Q2" s="171"/>
      <c r="R2" s="166">
        <f>N27</f>
        <v>2023</v>
      </c>
      <c r="S2" s="167"/>
    </row>
    <row r="3" spans="1:19" ht="12.75">
      <c r="A3" s="86" t="s">
        <v>78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9" t="s">
        <v>31</v>
      </c>
      <c r="Q3" s="140"/>
      <c r="R3" s="172">
        <v>1</v>
      </c>
      <c r="S3" s="173"/>
    </row>
    <row r="4" spans="1:19" ht="13.95" customHeight="1" thickBot="1">
      <c r="A4" s="86"/>
      <c r="B4" s="16"/>
      <c r="C4" s="16"/>
      <c r="D4" s="16"/>
      <c r="E4" s="16"/>
      <c r="F4" s="29"/>
      <c r="G4" s="29"/>
      <c r="H4" s="28"/>
      <c r="I4" s="28"/>
      <c r="J4" s="29"/>
      <c r="K4" s="29"/>
      <c r="L4" s="29"/>
      <c r="M4" s="29"/>
      <c r="N4" s="28"/>
      <c r="O4" s="28"/>
      <c r="P4" s="101"/>
      <c r="Q4" s="101"/>
      <c r="R4" s="102"/>
      <c r="S4" s="102"/>
    </row>
    <row r="5" spans="1:19" ht="13.95" customHeight="1" thickTop="1">
      <c r="A5" s="105"/>
      <c r="B5" s="106"/>
      <c r="C5" s="106"/>
      <c r="D5" s="106"/>
      <c r="E5" s="106"/>
      <c r="F5" s="107"/>
      <c r="G5" s="107"/>
      <c r="H5" s="106"/>
      <c r="I5" s="106"/>
      <c r="J5" s="107"/>
      <c r="K5" s="107"/>
      <c r="L5" s="107"/>
      <c r="M5" s="107"/>
      <c r="N5" s="106"/>
      <c r="O5" s="106"/>
      <c r="P5" s="108"/>
      <c r="Q5" s="108"/>
      <c r="R5" s="109"/>
      <c r="S5" s="110"/>
    </row>
    <row r="6" spans="1:19" ht="13.95" customHeight="1">
      <c r="A6" s="111"/>
      <c r="B6" s="112"/>
      <c r="C6" s="112"/>
      <c r="D6" s="112"/>
      <c r="E6" s="112"/>
      <c r="F6" s="113"/>
      <c r="G6" s="113"/>
      <c r="H6" s="112"/>
      <c r="I6" s="112"/>
      <c r="J6" s="113"/>
      <c r="K6" s="113"/>
      <c r="L6" s="113"/>
      <c r="M6" s="113"/>
      <c r="N6" s="112"/>
      <c r="O6" s="112"/>
      <c r="P6" s="114"/>
      <c r="Q6" s="114"/>
      <c r="R6" s="115"/>
      <c r="S6" s="116"/>
    </row>
    <row r="7" spans="1:19" ht="13.95" customHeight="1">
      <c r="A7" s="111"/>
      <c r="B7" s="112"/>
      <c r="C7" s="112"/>
      <c r="D7" s="112"/>
      <c r="E7" s="130" t="s">
        <v>85</v>
      </c>
      <c r="F7" s="131"/>
      <c r="G7" s="131"/>
      <c r="H7" s="131"/>
      <c r="I7" s="131"/>
      <c r="J7" s="131"/>
      <c r="K7" s="131"/>
      <c r="L7" s="131"/>
      <c r="M7" s="131"/>
      <c r="N7" s="131"/>
      <c r="O7" s="132"/>
      <c r="P7" s="114"/>
      <c r="Q7" s="114"/>
      <c r="R7" s="115"/>
      <c r="S7" s="116"/>
    </row>
    <row r="8" spans="1:22" ht="13.95" customHeight="1">
      <c r="A8" s="111"/>
      <c r="B8" s="112"/>
      <c r="C8" s="112"/>
      <c r="D8" s="112"/>
      <c r="E8" s="133"/>
      <c r="F8" s="134"/>
      <c r="G8" s="134"/>
      <c r="H8" s="134"/>
      <c r="I8" s="134"/>
      <c r="J8" s="134"/>
      <c r="K8" s="134"/>
      <c r="L8" s="134"/>
      <c r="M8" s="134"/>
      <c r="N8" s="134"/>
      <c r="O8" s="135"/>
      <c r="P8" s="114"/>
      <c r="Q8" s="114"/>
      <c r="R8" s="115"/>
      <c r="S8" s="116"/>
      <c r="V8" s="103"/>
    </row>
    <row r="9" spans="1:19" ht="13.95" customHeight="1">
      <c r="A9" s="111"/>
      <c r="B9" s="112"/>
      <c r="C9" s="112"/>
      <c r="D9" s="112"/>
      <c r="E9" s="133"/>
      <c r="F9" s="134"/>
      <c r="G9" s="134"/>
      <c r="H9" s="134"/>
      <c r="I9" s="134"/>
      <c r="J9" s="134"/>
      <c r="K9" s="134"/>
      <c r="L9" s="134"/>
      <c r="M9" s="134"/>
      <c r="N9" s="134"/>
      <c r="O9" s="135"/>
      <c r="P9" s="114"/>
      <c r="Q9" s="114"/>
      <c r="R9" s="115"/>
      <c r="S9" s="116"/>
    </row>
    <row r="10" spans="1:19" ht="13.95" customHeight="1">
      <c r="A10" s="111"/>
      <c r="B10" s="112"/>
      <c r="C10" s="112"/>
      <c r="D10" s="112"/>
      <c r="E10" s="136"/>
      <c r="F10" s="137"/>
      <c r="G10" s="137"/>
      <c r="H10" s="137"/>
      <c r="I10" s="137"/>
      <c r="J10" s="137"/>
      <c r="K10" s="137"/>
      <c r="L10" s="137"/>
      <c r="M10" s="137"/>
      <c r="N10" s="137"/>
      <c r="O10" s="138"/>
      <c r="P10" s="114"/>
      <c r="Q10" s="114"/>
      <c r="R10" s="115"/>
      <c r="S10" s="116"/>
    </row>
    <row r="11" spans="1:21" ht="13.95" customHeight="1">
      <c r="A11" s="111"/>
      <c r="B11" s="112"/>
      <c r="C11" s="112"/>
      <c r="D11" s="112"/>
      <c r="E11" s="151" t="s">
        <v>86</v>
      </c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14"/>
      <c r="Q11" s="114"/>
      <c r="R11" s="115"/>
      <c r="S11" s="116"/>
      <c r="U11" s="104"/>
    </row>
    <row r="12" spans="1:19" ht="13.95" customHeight="1">
      <c r="A12" s="111"/>
      <c r="B12" s="112"/>
      <c r="C12" s="112"/>
      <c r="D12" s="112"/>
      <c r="E12" s="112"/>
      <c r="F12" s="113"/>
      <c r="G12" s="113"/>
      <c r="H12" s="112"/>
      <c r="I12" s="112"/>
      <c r="J12" s="113"/>
      <c r="K12" s="113"/>
      <c r="L12" s="113"/>
      <c r="M12" s="113"/>
      <c r="N12" s="112"/>
      <c r="O12" s="112"/>
      <c r="P12" s="114"/>
      <c r="Q12" s="114"/>
      <c r="R12" s="115"/>
      <c r="S12" s="116"/>
    </row>
    <row r="13" spans="1:19" ht="13.95" customHeight="1">
      <c r="A13" s="111"/>
      <c r="B13" s="112"/>
      <c r="C13" s="112"/>
      <c r="D13" s="112"/>
      <c r="E13" s="112"/>
      <c r="F13" s="113"/>
      <c r="G13" s="113"/>
      <c r="H13" s="112"/>
      <c r="I13" s="112"/>
      <c r="J13" s="113"/>
      <c r="K13" s="113"/>
      <c r="L13" s="113"/>
      <c r="M13" s="113"/>
      <c r="N13" s="112"/>
      <c r="O13" s="112"/>
      <c r="P13" s="114"/>
      <c r="Q13" s="114"/>
      <c r="R13" s="115"/>
      <c r="S13" s="116"/>
    </row>
    <row r="14" spans="1:19" ht="13.95" customHeight="1" thickBot="1">
      <c r="A14" s="117"/>
      <c r="B14" s="118"/>
      <c r="C14" s="118"/>
      <c r="D14" s="118"/>
      <c r="E14" s="118"/>
      <c r="F14" s="119"/>
      <c r="G14" s="119"/>
      <c r="H14" s="118"/>
      <c r="I14" s="118"/>
      <c r="J14" s="119"/>
      <c r="K14" s="119"/>
      <c r="L14" s="119"/>
      <c r="M14" s="119"/>
      <c r="N14" s="118"/>
      <c r="O14" s="118"/>
      <c r="P14" s="120"/>
      <c r="Q14" s="120"/>
      <c r="R14" s="121"/>
      <c r="S14" s="122"/>
    </row>
    <row r="15" spans="1:7" ht="13.95" customHeight="1" thickTop="1">
      <c r="A15" s="185"/>
      <c r="B15" s="185"/>
      <c r="C15" s="185"/>
      <c r="D15" s="185"/>
      <c r="E15" s="185"/>
      <c r="F15" s="185"/>
      <c r="G15" s="185"/>
    </row>
    <row r="16" spans="1:19" ht="13.2" customHeight="1">
      <c r="A16" s="27"/>
      <c r="B16" s="26"/>
      <c r="C16" s="26"/>
      <c r="D16" s="26"/>
      <c r="E16" s="26"/>
      <c r="F16" s="26"/>
      <c r="G16" s="26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6"/>
    </row>
    <row r="17" spans="1:19" ht="16.2" customHeight="1">
      <c r="A17" s="183" t="s">
        <v>18</v>
      </c>
      <c r="B17" s="184"/>
      <c r="C17" s="184"/>
      <c r="D17" s="184"/>
      <c r="E17" s="184"/>
      <c r="F17" s="184"/>
      <c r="G17" s="184"/>
      <c r="H17" s="177" t="s">
        <v>80</v>
      </c>
      <c r="I17" s="178"/>
      <c r="J17" s="178"/>
      <c r="K17" s="178"/>
      <c r="L17" s="178"/>
      <c r="M17" s="178"/>
      <c r="N17" s="178"/>
      <c r="O17" s="178"/>
      <c r="P17" s="178"/>
      <c r="Q17" s="178"/>
      <c r="R17" s="2"/>
      <c r="S17" s="7"/>
    </row>
    <row r="18" spans="1:19" ht="16.2" customHeight="1">
      <c r="A18" s="20"/>
      <c r="B18" s="25"/>
      <c r="C18" s="21"/>
      <c r="D18" s="21"/>
      <c r="E18" s="21"/>
      <c r="F18" s="21"/>
      <c r="G18" s="2"/>
      <c r="H18" s="2"/>
      <c r="I18" s="2"/>
      <c r="J18" s="2"/>
      <c r="K18" s="2"/>
      <c r="L18" s="2"/>
      <c r="M18" s="21"/>
      <c r="N18" s="21"/>
      <c r="O18" s="21"/>
      <c r="P18" s="21"/>
      <c r="Q18" s="2"/>
      <c r="R18" s="2"/>
      <c r="S18" s="7"/>
    </row>
    <row r="19" spans="1:19" ht="16.2" customHeight="1">
      <c r="A19" s="183" t="s">
        <v>4</v>
      </c>
      <c r="B19" s="184"/>
      <c r="C19" s="184"/>
      <c r="D19" s="184"/>
      <c r="E19" s="184"/>
      <c r="F19" s="184"/>
      <c r="G19" s="184"/>
      <c r="H19" s="179" t="s">
        <v>81</v>
      </c>
      <c r="I19" s="180"/>
      <c r="J19" s="180"/>
      <c r="K19" s="180"/>
      <c r="L19" s="180"/>
      <c r="M19" s="180"/>
      <c r="N19" s="180"/>
      <c r="O19" s="180"/>
      <c r="P19" s="180"/>
      <c r="Q19" s="181"/>
      <c r="R19" s="2"/>
      <c r="S19" s="7"/>
    </row>
    <row r="20" spans="1:19" ht="16.2" customHeight="1">
      <c r="A20" s="22"/>
      <c r="B20" s="2"/>
      <c r="C20" s="2"/>
      <c r="D20" s="2"/>
      <c r="E20" s="2"/>
      <c r="F20" s="2"/>
      <c r="G20" s="2"/>
      <c r="H20" s="153" t="s">
        <v>82</v>
      </c>
      <c r="I20" s="154"/>
      <c r="J20" s="154"/>
      <c r="K20" s="154"/>
      <c r="L20" s="154"/>
      <c r="M20" s="154"/>
      <c r="N20" s="154"/>
      <c r="O20" s="154"/>
      <c r="P20" s="154"/>
      <c r="Q20" s="155"/>
      <c r="R20" s="2"/>
      <c r="S20" s="7"/>
    </row>
    <row r="21" spans="1:19" ht="16.2" customHeight="1">
      <c r="A21" s="22"/>
      <c r="B21" s="2"/>
      <c r="C21" s="2"/>
      <c r="D21" s="2"/>
      <c r="E21" s="2"/>
      <c r="F21" s="2"/>
      <c r="G21" s="21"/>
      <c r="H21" s="174" t="s">
        <v>83</v>
      </c>
      <c r="I21" s="175"/>
      <c r="J21" s="175"/>
      <c r="K21" s="175"/>
      <c r="L21" s="175"/>
      <c r="M21" s="175"/>
      <c r="N21" s="175"/>
      <c r="O21" s="175"/>
      <c r="P21" s="175"/>
      <c r="Q21" s="176"/>
      <c r="R21" s="2"/>
      <c r="S21" s="7"/>
    </row>
    <row r="22" spans="1:19" ht="16.2" customHeight="1">
      <c r="A22" s="22"/>
      <c r="B22" s="2"/>
      <c r="C22" s="2"/>
      <c r="D22" s="2"/>
      <c r="E22" s="2"/>
      <c r="F22" s="2"/>
      <c r="G22" s="21"/>
      <c r="H22" s="21"/>
      <c r="I22" s="21"/>
      <c r="J22" s="21"/>
      <c r="K22" s="21"/>
      <c r="L22" s="2"/>
      <c r="M22" s="2"/>
      <c r="N22" s="2"/>
      <c r="O22" s="2"/>
      <c r="P22" s="2"/>
      <c r="Q22" s="32"/>
      <c r="R22" s="33"/>
      <c r="S22" s="7"/>
    </row>
    <row r="23" spans="1:19" ht="16.2" customHeight="1">
      <c r="A23" s="125" t="s">
        <v>87</v>
      </c>
      <c r="B23" s="126"/>
      <c r="C23" s="126"/>
      <c r="D23" s="126"/>
      <c r="E23" s="126"/>
      <c r="F23" s="126"/>
      <c r="G23" s="126"/>
      <c r="H23" s="127" t="s">
        <v>88</v>
      </c>
      <c r="I23" s="128"/>
      <c r="J23" s="129"/>
      <c r="K23" s="21"/>
      <c r="L23" s="2"/>
      <c r="M23" s="2"/>
      <c r="N23" s="2"/>
      <c r="O23" s="2"/>
      <c r="P23" s="2"/>
      <c r="Q23" s="32"/>
      <c r="R23" s="33"/>
      <c r="S23" s="7"/>
    </row>
    <row r="24" spans="1:19" ht="16.2" customHeight="1">
      <c r="A24" s="22"/>
      <c r="B24" s="34"/>
      <c r="C24" s="34"/>
      <c r="D24" s="34"/>
      <c r="E24" s="34"/>
      <c r="F24" s="2"/>
      <c r="G24" s="21"/>
      <c r="H24" s="21"/>
      <c r="I24" s="21"/>
      <c r="J24" s="21"/>
      <c r="K24" s="21"/>
      <c r="L24" s="2"/>
      <c r="M24" s="2"/>
      <c r="N24" s="2"/>
      <c r="O24" s="2"/>
      <c r="P24" s="2"/>
      <c r="Q24" s="32"/>
      <c r="R24" s="33"/>
      <c r="S24" s="7"/>
    </row>
    <row r="25" spans="1:19" ht="16.2" customHeight="1">
      <c r="A25" s="183" t="s">
        <v>36</v>
      </c>
      <c r="B25" s="184"/>
      <c r="C25" s="184"/>
      <c r="D25" s="184"/>
      <c r="E25" s="184"/>
      <c r="F25" s="184"/>
      <c r="G25" s="191"/>
      <c r="H25" s="127" t="s">
        <v>89</v>
      </c>
      <c r="I25" s="128"/>
      <c r="J25" s="129"/>
      <c r="K25" s="21"/>
      <c r="L25" s="2"/>
      <c r="M25" s="2"/>
      <c r="N25" s="2"/>
      <c r="O25" s="2"/>
      <c r="P25" s="2"/>
      <c r="Q25" s="32"/>
      <c r="R25" s="33"/>
      <c r="S25" s="7"/>
    </row>
    <row r="26" spans="1:19" ht="16.2" customHeight="1">
      <c r="A26" s="22"/>
      <c r="B26" s="2"/>
      <c r="C26" s="2"/>
      <c r="D26" s="2"/>
      <c r="E26" s="2"/>
      <c r="F26" s="2"/>
      <c r="G26" s="23"/>
      <c r="H26" s="21"/>
      <c r="I26" s="21"/>
      <c r="J26" s="21"/>
      <c r="K26" s="21"/>
      <c r="L26" s="2"/>
      <c r="M26" s="2"/>
      <c r="N26" s="2"/>
      <c r="O26" s="2"/>
      <c r="P26" s="2"/>
      <c r="Q26" s="2"/>
      <c r="R26" s="2"/>
      <c r="S26" s="7"/>
    </row>
    <row r="27" spans="1:19" ht="16.95" customHeight="1">
      <c r="A27" s="183" t="s">
        <v>43</v>
      </c>
      <c r="B27" s="184"/>
      <c r="C27" s="184"/>
      <c r="D27" s="184"/>
      <c r="E27" s="184"/>
      <c r="F27" s="184"/>
      <c r="G27" s="184"/>
      <c r="H27" s="161" t="s">
        <v>90</v>
      </c>
      <c r="I27" s="162"/>
      <c r="J27" s="163"/>
      <c r="K27" s="62"/>
      <c r="L27" s="62" t="s">
        <v>1</v>
      </c>
      <c r="M27" s="62"/>
      <c r="N27" s="72">
        <v>2023</v>
      </c>
      <c r="O27" s="62"/>
      <c r="P27" s="62"/>
      <c r="Q27" s="62"/>
      <c r="R27" s="2"/>
      <c r="S27" s="7"/>
    </row>
    <row r="28" spans="1:19" ht="16.95" customHeight="1">
      <c r="A28" s="22"/>
      <c r="B28" s="2"/>
      <c r="C28" s="2"/>
      <c r="D28" s="2"/>
      <c r="E28" s="2"/>
      <c r="F28" s="2"/>
      <c r="G28" s="23"/>
      <c r="H28" s="21"/>
      <c r="I28" s="21"/>
      <c r="J28" s="21"/>
      <c r="K28" s="21"/>
      <c r="L28" s="2"/>
      <c r="M28" s="2"/>
      <c r="N28" s="2"/>
      <c r="O28" s="2"/>
      <c r="P28" s="2"/>
      <c r="Q28" s="2"/>
      <c r="R28" s="2"/>
      <c r="S28" s="7"/>
    </row>
    <row r="29" spans="1:19" ht="16.95" customHeight="1">
      <c r="A29" s="186" t="s">
        <v>34</v>
      </c>
      <c r="B29" s="187"/>
      <c r="C29" s="187"/>
      <c r="D29" s="187"/>
      <c r="E29" s="187"/>
      <c r="F29" s="187"/>
      <c r="G29" s="187"/>
      <c r="H29" s="157" t="s">
        <v>91</v>
      </c>
      <c r="I29" s="158"/>
      <c r="J29" s="158"/>
      <c r="K29" s="158"/>
      <c r="L29" s="158"/>
      <c r="M29" s="158"/>
      <c r="N29" s="158"/>
      <c r="O29" s="158"/>
      <c r="P29" s="158"/>
      <c r="Q29" s="158"/>
      <c r="R29" s="36"/>
      <c r="S29" s="12"/>
    </row>
    <row r="30" spans="1:19" ht="16.95" customHeight="1">
      <c r="A30" s="183" t="s">
        <v>5</v>
      </c>
      <c r="B30" s="184"/>
      <c r="C30" s="184"/>
      <c r="D30" s="184"/>
      <c r="E30" s="184"/>
      <c r="F30" s="184"/>
      <c r="G30" s="184"/>
      <c r="H30" s="156" t="s">
        <v>92</v>
      </c>
      <c r="I30" s="182"/>
      <c r="J30" s="182"/>
      <c r="K30" s="182"/>
      <c r="L30" s="182"/>
      <c r="M30" s="182"/>
      <c r="N30" s="182"/>
      <c r="O30" s="182"/>
      <c r="P30" s="182"/>
      <c r="Q30" s="182"/>
      <c r="R30" s="2"/>
      <c r="S30" s="7"/>
    </row>
    <row r="31" spans="1:19" ht="16.95" customHeight="1">
      <c r="A31" s="183" t="s">
        <v>6</v>
      </c>
      <c r="B31" s="184"/>
      <c r="C31" s="184"/>
      <c r="D31" s="184"/>
      <c r="E31" s="184"/>
      <c r="F31" s="184"/>
      <c r="G31" s="184"/>
      <c r="H31" s="159" t="s">
        <v>93</v>
      </c>
      <c r="I31" s="160"/>
      <c r="J31" s="160"/>
      <c r="K31" s="160"/>
      <c r="L31" s="160"/>
      <c r="M31" s="160"/>
      <c r="N31" s="160"/>
      <c r="O31" s="160"/>
      <c r="P31" s="160"/>
      <c r="Q31" s="160"/>
      <c r="R31" s="2"/>
      <c r="S31" s="7"/>
    </row>
    <row r="32" spans="1:19" ht="16.95" customHeight="1">
      <c r="A32" s="183" t="s">
        <v>7</v>
      </c>
      <c r="B32" s="184"/>
      <c r="C32" s="184"/>
      <c r="D32" s="184"/>
      <c r="E32" s="184"/>
      <c r="F32" s="184"/>
      <c r="G32" s="184"/>
      <c r="H32" s="302" t="s">
        <v>94</v>
      </c>
      <c r="I32" s="154"/>
      <c r="J32" s="154"/>
      <c r="K32" s="154"/>
      <c r="L32" s="154"/>
      <c r="M32" s="154"/>
      <c r="N32" s="154"/>
      <c r="O32" s="154"/>
      <c r="P32" s="154"/>
      <c r="Q32" s="154"/>
      <c r="R32" s="2"/>
      <c r="S32" s="7"/>
    </row>
    <row r="33" spans="1:19" ht="16.95" customHeight="1">
      <c r="A33" s="22"/>
      <c r="B33" s="2"/>
      <c r="C33" s="2"/>
      <c r="D33" s="2"/>
      <c r="E33" s="2"/>
      <c r="F33" s="2"/>
      <c r="G33" s="2"/>
      <c r="H33" s="2"/>
      <c r="I33" s="23"/>
      <c r="J33" s="21"/>
      <c r="K33" s="21"/>
      <c r="L33" s="21"/>
      <c r="M33" s="21"/>
      <c r="N33" s="2"/>
      <c r="O33" s="2"/>
      <c r="P33" s="2"/>
      <c r="Q33" s="2"/>
      <c r="R33" s="2"/>
      <c r="S33" s="7"/>
    </row>
    <row r="34" spans="1:19" ht="16.95" customHeight="1">
      <c r="A34" s="186" t="s">
        <v>101</v>
      </c>
      <c r="B34" s="187"/>
      <c r="C34" s="187"/>
      <c r="D34" s="187"/>
      <c r="E34" s="187"/>
      <c r="F34" s="187"/>
      <c r="G34" s="187"/>
      <c r="H34" s="123" t="s">
        <v>102</v>
      </c>
      <c r="I34" s="24"/>
      <c r="J34" s="35"/>
      <c r="K34" s="24"/>
      <c r="L34" s="24"/>
      <c r="M34" s="24"/>
      <c r="N34" s="24"/>
      <c r="O34" s="24"/>
      <c r="P34" s="24"/>
      <c r="Q34" s="24"/>
      <c r="R34" s="36"/>
      <c r="S34" s="12"/>
    </row>
    <row r="35" spans="1:19" ht="16.95" customHeight="1">
      <c r="A35" s="189" t="s">
        <v>5</v>
      </c>
      <c r="B35" s="190"/>
      <c r="C35" s="190"/>
      <c r="D35" s="190"/>
      <c r="E35" s="190"/>
      <c r="F35" s="190"/>
      <c r="G35" s="190"/>
      <c r="H35" s="188" t="s">
        <v>100</v>
      </c>
      <c r="I35" s="180"/>
      <c r="J35" s="180"/>
      <c r="K35" s="180"/>
      <c r="L35" s="180"/>
      <c r="M35" s="180"/>
      <c r="N35" s="180"/>
      <c r="O35" s="180"/>
      <c r="P35" s="180"/>
      <c r="Q35" s="180"/>
      <c r="R35" s="31"/>
      <c r="S35" s="6"/>
    </row>
    <row r="36" spans="1:19" ht="16.95" customHeight="1">
      <c r="A36" s="183" t="s">
        <v>6</v>
      </c>
      <c r="B36" s="184"/>
      <c r="C36" s="184"/>
      <c r="D36" s="184"/>
      <c r="E36" s="184"/>
      <c r="F36" s="184"/>
      <c r="G36" s="184"/>
      <c r="H36" s="159" t="s">
        <v>95</v>
      </c>
      <c r="I36" s="160"/>
      <c r="J36" s="160"/>
      <c r="K36" s="160"/>
      <c r="L36" s="160"/>
      <c r="M36" s="160"/>
      <c r="N36" s="160"/>
      <c r="O36" s="160"/>
      <c r="P36" s="160"/>
      <c r="Q36" s="160"/>
      <c r="R36" s="2"/>
      <c r="S36" s="7"/>
    </row>
    <row r="37" spans="1:19" ht="16.95" customHeight="1">
      <c r="A37" s="183" t="s">
        <v>7</v>
      </c>
      <c r="B37" s="184"/>
      <c r="C37" s="184"/>
      <c r="D37" s="184"/>
      <c r="E37" s="184"/>
      <c r="F37" s="184"/>
      <c r="G37" s="184"/>
      <c r="H37" s="302" t="s">
        <v>103</v>
      </c>
      <c r="I37" s="154"/>
      <c r="J37" s="154"/>
      <c r="K37" s="154"/>
      <c r="L37" s="154"/>
      <c r="M37" s="154"/>
      <c r="N37" s="154"/>
      <c r="O37" s="154"/>
      <c r="P37" s="154"/>
      <c r="Q37" s="154"/>
      <c r="R37" s="2"/>
      <c r="S37" s="7"/>
    </row>
    <row r="38" spans="1:19" ht="13.2" customHeight="1">
      <c r="A38" s="68"/>
      <c r="B38" s="4"/>
      <c r="C38" s="4"/>
      <c r="D38" s="4"/>
      <c r="E38" s="4"/>
      <c r="F38" s="4"/>
      <c r="G38" s="69"/>
      <c r="H38" s="70"/>
      <c r="I38" s="70"/>
      <c r="J38" s="70"/>
      <c r="K38" s="70"/>
      <c r="L38" s="4"/>
      <c r="M38" s="4"/>
      <c r="N38" s="4"/>
      <c r="O38" s="4"/>
      <c r="P38" s="4"/>
      <c r="Q38" s="4"/>
      <c r="R38" s="4"/>
      <c r="S38" s="8"/>
    </row>
  </sheetData>
  <mergeCells count="39">
    <mergeCell ref="A27:G27"/>
    <mergeCell ref="A19:G19"/>
    <mergeCell ref="A17:G17"/>
    <mergeCell ref="A15:G15"/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H36:Q36"/>
    <mergeCell ref="A35:G35"/>
    <mergeCell ref="A25:G25"/>
    <mergeCell ref="H32:Q32"/>
    <mergeCell ref="H29:Q29"/>
    <mergeCell ref="H31:Q31"/>
    <mergeCell ref="H27:J27"/>
    <mergeCell ref="R1:S1"/>
    <mergeCell ref="R2:S2"/>
    <mergeCell ref="P1:Q1"/>
    <mergeCell ref="P2:Q2"/>
    <mergeCell ref="R3:S3"/>
    <mergeCell ref="H25:J25"/>
    <mergeCell ref="H21:Q21"/>
    <mergeCell ref="H17:Q17"/>
    <mergeCell ref="H19:Q19"/>
    <mergeCell ref="H30:Q30"/>
    <mergeCell ref="A23:G23"/>
    <mergeCell ref="H23:J23"/>
    <mergeCell ref="E7:O10"/>
    <mergeCell ref="P3:Q3"/>
    <mergeCell ref="J1:O2"/>
    <mergeCell ref="D1:I2"/>
    <mergeCell ref="A1:C2"/>
    <mergeCell ref="E11:O11"/>
    <mergeCell ref="H20:Q20"/>
  </mergeCells>
  <hyperlinks>
    <hyperlink ref="H37" r:id="rId1" display="mailto:anna.difrancesco@fleurus.be"/>
    <hyperlink ref="H32" r:id="rId2" display="mailto:laurent.maniscalco@fleurus.be"/>
  </hyperlink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4"/>
  <headerFooter alignWithMargins="0">
    <oddFooter>&amp;RPage 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zoomScalePageLayoutView="70"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92" t="str">
        <f>Coordonnées!A1</f>
        <v>Synthèse du Budget</v>
      </c>
      <c r="B1" s="148"/>
      <c r="C1" s="148"/>
      <c r="D1" s="144" t="str">
        <f>Coordonnées!D1</f>
        <v>Administration communale de</v>
      </c>
      <c r="E1" s="144"/>
      <c r="F1" s="144"/>
      <c r="G1" s="144"/>
      <c r="H1" s="144"/>
      <c r="I1" s="144"/>
      <c r="J1" s="142" t="str">
        <f>Coordonnées!J1</f>
        <v>AC FLEURUS</v>
      </c>
      <c r="K1" s="142"/>
      <c r="L1" s="142"/>
      <c r="M1" s="142"/>
      <c r="N1" s="142"/>
      <c r="O1" s="142"/>
      <c r="P1" s="168" t="str">
        <f>Coordonnées!P1</f>
        <v>Code INS</v>
      </c>
      <c r="Q1" s="169"/>
      <c r="R1" s="164">
        <f>Coordonnées!R1</f>
        <v>52021</v>
      </c>
      <c r="S1" s="165"/>
    </row>
    <row r="2" spans="1:19" ht="12.75">
      <c r="A2" s="149"/>
      <c r="B2" s="150"/>
      <c r="C2" s="150"/>
      <c r="D2" s="145"/>
      <c r="E2" s="145"/>
      <c r="F2" s="146"/>
      <c r="G2" s="146"/>
      <c r="H2" s="145"/>
      <c r="I2" s="145"/>
      <c r="J2" s="143"/>
      <c r="K2" s="143"/>
      <c r="L2" s="143"/>
      <c r="M2" s="143"/>
      <c r="N2" s="143"/>
      <c r="O2" s="143"/>
      <c r="P2" s="170" t="str">
        <f>Coordonnées!P2</f>
        <v>Exercice:</v>
      </c>
      <c r="Q2" s="171"/>
      <c r="R2" s="166">
        <f>Coordonnées!R2</f>
        <v>2023</v>
      </c>
      <c r="S2" s="167"/>
    </row>
    <row r="3" spans="1:19" ht="12.75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9" t="str">
        <f>Coordonnées!P3</f>
        <v>Version:</v>
      </c>
      <c r="Q3" s="140"/>
      <c r="R3" s="172">
        <f>Coordonnées!R3</f>
        <v>1</v>
      </c>
      <c r="S3" s="173"/>
    </row>
    <row r="4" spans="1:19" ht="13.2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3.2" customHeight="1">
      <c r="A5" s="14"/>
      <c r="B5" s="15"/>
      <c r="C5" s="19"/>
      <c r="D5" s="19"/>
      <c r="E5" s="19"/>
      <c r="F5" s="21"/>
      <c r="G5" s="21"/>
      <c r="H5" s="21"/>
      <c r="I5" s="21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22" ht="18.45" customHeight="1">
      <c r="A6" s="19"/>
      <c r="B6" s="19"/>
      <c r="C6" s="19"/>
      <c r="D6" s="19"/>
      <c r="E6" s="19"/>
      <c r="F6" s="21"/>
      <c r="G6" s="37"/>
      <c r="H6" s="200" t="s">
        <v>41</v>
      </c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1"/>
      <c r="U6" s="201"/>
      <c r="V6" s="201"/>
    </row>
    <row r="7" spans="1:22" ht="18.45" customHeight="1">
      <c r="A7" s="43"/>
      <c r="B7" s="44"/>
      <c r="C7" s="44"/>
      <c r="D7" s="44"/>
      <c r="E7" s="44"/>
      <c r="F7" s="44"/>
      <c r="G7" s="44"/>
      <c r="H7" s="202" t="str">
        <f>Coordonnées!$H$27</f>
        <v>Budget</v>
      </c>
      <c r="I7" s="202"/>
      <c r="J7" s="202"/>
      <c r="K7" s="202" t="str">
        <f>Coordonnées!$H$27</f>
        <v>Budget</v>
      </c>
      <c r="L7" s="202"/>
      <c r="M7" s="202"/>
      <c r="N7" s="202" t="str">
        <f>Coordonnées!$H$27</f>
        <v>Budget</v>
      </c>
      <c r="O7" s="202"/>
      <c r="P7" s="202"/>
      <c r="Q7" s="202" t="str">
        <f>Coordonnées!$H$27</f>
        <v>Budget</v>
      </c>
      <c r="R7" s="202"/>
      <c r="S7" s="202"/>
      <c r="T7" s="202" t="str">
        <f>Coordonnées!$H$27</f>
        <v>Budget</v>
      </c>
      <c r="U7" s="202"/>
      <c r="V7" s="202"/>
    </row>
    <row r="8" spans="1:22" ht="18.45" customHeight="1" thickBot="1">
      <c r="A8" s="209" t="s">
        <v>2</v>
      </c>
      <c r="B8" s="209"/>
      <c r="C8" s="209"/>
      <c r="D8" s="209"/>
      <c r="E8" s="209"/>
      <c r="F8" s="209"/>
      <c r="G8" s="209"/>
      <c r="H8" s="199">
        <f>K8-1</f>
        <v>2019</v>
      </c>
      <c r="I8" s="199"/>
      <c r="J8" s="199"/>
      <c r="K8" s="199">
        <f>N8-1</f>
        <v>2020</v>
      </c>
      <c r="L8" s="199"/>
      <c r="M8" s="199"/>
      <c r="N8" s="199">
        <f>Q8-1</f>
        <v>2021</v>
      </c>
      <c r="O8" s="199"/>
      <c r="P8" s="199"/>
      <c r="Q8" s="199">
        <f>T8-1</f>
        <v>2022</v>
      </c>
      <c r="R8" s="199"/>
      <c r="S8" s="199"/>
      <c r="T8" s="199">
        <f>R2</f>
        <v>2023</v>
      </c>
      <c r="U8" s="199"/>
      <c r="V8" s="199"/>
    </row>
    <row r="9" spans="1:22" ht="18.45" customHeight="1" thickBot="1">
      <c r="A9" s="203" t="s">
        <v>66</v>
      </c>
      <c r="B9" s="204"/>
      <c r="C9" s="204"/>
      <c r="D9" s="204"/>
      <c r="E9" s="204"/>
      <c r="F9" s="204"/>
      <c r="G9" s="205"/>
      <c r="H9" s="193">
        <f>'Ordinaire GE'!H26-'Ordinaire GE'!H15</f>
        <v>0</v>
      </c>
      <c r="I9" s="194"/>
      <c r="J9" s="195"/>
      <c r="K9" s="193">
        <f>'Ordinaire GE'!K26-'Ordinaire GE'!K15</f>
        <v>6352.920000001788</v>
      </c>
      <c r="L9" s="194"/>
      <c r="M9" s="195"/>
      <c r="N9" s="193">
        <f>'Ordinaire GE'!N26-'Ordinaire GE'!N15</f>
        <v>103048.78000000119</v>
      </c>
      <c r="O9" s="194"/>
      <c r="P9" s="195"/>
      <c r="Q9" s="193">
        <f>'Ordinaire GE'!Q26-'Ordinaire GE'!Q15</f>
        <v>40347.70999999717</v>
      </c>
      <c r="R9" s="194"/>
      <c r="S9" s="195"/>
      <c r="T9" s="193">
        <f>'Ordinaire GE'!T26-'Ordinaire GE'!T15</f>
        <v>61570.40000000596</v>
      </c>
      <c r="U9" s="194"/>
      <c r="V9" s="195"/>
    </row>
    <row r="10" spans="1:22" ht="40.5" customHeight="1" thickBot="1">
      <c r="A10" s="206" t="s">
        <v>74</v>
      </c>
      <c r="B10" s="207"/>
      <c r="C10" s="207"/>
      <c r="D10" s="207"/>
      <c r="E10" s="207"/>
      <c r="F10" s="207"/>
      <c r="G10" s="208"/>
      <c r="H10" s="196">
        <f>'Ordinaire GE'!H29-'Ordinaire GE'!H18</f>
        <v>6980761.829999998</v>
      </c>
      <c r="I10" s="197"/>
      <c r="J10" s="198"/>
      <c r="K10" s="196">
        <f>'Ordinaire GE'!K29-'Ordinaire GE'!K18</f>
        <v>4770558.469999999</v>
      </c>
      <c r="L10" s="197"/>
      <c r="M10" s="198"/>
      <c r="N10" s="196">
        <f>'Ordinaire GE'!N29-'Ordinaire GE'!N18</f>
        <v>2621359.670000002</v>
      </c>
      <c r="O10" s="197"/>
      <c r="P10" s="198"/>
      <c r="Q10" s="196">
        <f>'Ordinaire GE'!Q29-'Ordinaire GE'!Q18</f>
        <v>2224889.099999994</v>
      </c>
      <c r="R10" s="197"/>
      <c r="S10" s="198"/>
      <c r="T10" s="196">
        <f>'Ordinaire GE'!T29-'Ordinaire GE'!T18</f>
        <v>2736707.5200000033</v>
      </c>
      <c r="U10" s="197"/>
      <c r="V10" s="198"/>
    </row>
    <row r="11" spans="1:19" ht="16.95" customHeight="1">
      <c r="A11" s="56" t="s">
        <v>67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6"/>
      <c r="M11" s="46"/>
      <c r="N11" s="46"/>
      <c r="O11" s="46"/>
      <c r="P11" s="46"/>
      <c r="Q11" s="46"/>
      <c r="R11" s="47"/>
      <c r="S11" s="47"/>
    </row>
    <row r="12" spans="1:23" ht="16.95" customHeight="1">
      <c r="A12" s="92"/>
      <c r="B12" s="92"/>
      <c r="C12" s="92"/>
      <c r="D12" s="92"/>
      <c r="E12" s="92"/>
      <c r="F12" s="85"/>
      <c r="G12" s="93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99"/>
      <c r="U12" s="99"/>
      <c r="V12" s="99"/>
      <c r="W12" s="94"/>
    </row>
    <row r="13" spans="1:23" ht="16.95" customHeight="1">
      <c r="A13" s="46"/>
      <c r="B13" s="95"/>
      <c r="C13" s="95"/>
      <c r="D13" s="95"/>
      <c r="E13" s="95"/>
      <c r="F13" s="95"/>
      <c r="G13" s="9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94"/>
    </row>
    <row r="14" spans="1:23" ht="16.9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4"/>
    </row>
    <row r="15" spans="1:23" ht="16.95" customHeight="1">
      <c r="A15" s="46"/>
      <c r="B15" s="46"/>
      <c r="C15" s="46"/>
      <c r="D15" s="46"/>
      <c r="E15" s="46"/>
      <c r="F15" s="46"/>
      <c r="G15" s="46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4"/>
    </row>
    <row r="16" spans="1:23" ht="25.2" customHeight="1">
      <c r="A16" s="98"/>
      <c r="B16" s="98"/>
      <c r="C16" s="98"/>
      <c r="D16" s="98"/>
      <c r="E16" s="98"/>
      <c r="F16" s="98"/>
      <c r="G16" s="98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4"/>
    </row>
    <row r="17" spans="1:23" ht="16.95" customHeight="1">
      <c r="A17" s="47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46"/>
      <c r="M17" s="46"/>
      <c r="N17" s="46"/>
      <c r="O17" s="46"/>
      <c r="P17" s="46"/>
      <c r="Q17" s="46"/>
      <c r="R17" s="47"/>
      <c r="S17" s="47"/>
      <c r="T17" s="94"/>
      <c r="U17" s="94"/>
      <c r="V17" s="94"/>
      <c r="W17" s="94"/>
    </row>
    <row r="18" ht="16.95" customHeight="1"/>
    <row r="19" ht="16.95" customHeight="1"/>
    <row r="20" ht="16.95" customHeight="1"/>
    <row r="21" ht="16.95" customHeight="1"/>
    <row r="22" ht="16.95" customHeight="1"/>
    <row r="23" ht="16.95" customHeight="1"/>
    <row r="24" ht="16.95" customHeight="1"/>
    <row r="25" ht="16.95" customHeight="1"/>
    <row r="26" ht="16.95" customHeight="1"/>
    <row r="27" ht="16.95" customHeight="1"/>
    <row r="28" ht="16.95" customHeight="1"/>
    <row r="29" ht="16.95" customHeight="1"/>
    <row r="30" ht="16.95" customHeight="1"/>
    <row r="31" ht="16.95" customHeight="1"/>
    <row r="32" ht="16.95" customHeight="1"/>
    <row r="33" ht="16.95" customHeight="1"/>
    <row r="34" ht="16.95" customHeight="1"/>
    <row r="35" ht="16.95" customHeight="1"/>
    <row r="36" ht="16.95" customHeight="1"/>
    <row r="37" ht="16.95" customHeight="1"/>
    <row r="38" ht="16.95" customHeight="1"/>
    <row r="39" ht="16.95" customHeight="1"/>
    <row r="40" ht="16.95" customHeight="1"/>
    <row r="41" ht="16.95" customHeight="1"/>
  </sheetData>
  <mergeCells count="33">
    <mergeCell ref="Q7:S7"/>
    <mergeCell ref="N7:P7"/>
    <mergeCell ref="K7:M7"/>
    <mergeCell ref="H7:J7"/>
    <mergeCell ref="N8:P8"/>
    <mergeCell ref="Q9:S9"/>
    <mergeCell ref="A9:G9"/>
    <mergeCell ref="H8:J8"/>
    <mergeCell ref="A10:G10"/>
    <mergeCell ref="A8:G8"/>
    <mergeCell ref="P3:Q3"/>
    <mergeCell ref="R3:S3"/>
    <mergeCell ref="H9:J9"/>
    <mergeCell ref="H10:J10"/>
    <mergeCell ref="K8:M8"/>
    <mergeCell ref="K9:M9"/>
    <mergeCell ref="Q10:S10"/>
    <mergeCell ref="H6:V6"/>
    <mergeCell ref="T7:V7"/>
    <mergeCell ref="T8:V8"/>
    <mergeCell ref="T9:V9"/>
    <mergeCell ref="T10:V10"/>
    <mergeCell ref="K10:M10"/>
    <mergeCell ref="N9:P9"/>
    <mergeCell ref="N10:P10"/>
    <mergeCell ref="Q8:S8"/>
    <mergeCell ref="P2:Q2"/>
    <mergeCell ref="R2:S2"/>
    <mergeCell ref="A1:C2"/>
    <mergeCell ref="D1:I2"/>
    <mergeCell ref="J1:O2"/>
    <mergeCell ref="P1:Q1"/>
    <mergeCell ref="R1:S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92" t="str">
        <f>Coordonnées!A1</f>
        <v>Synthèse du Budget</v>
      </c>
      <c r="B1" s="148"/>
      <c r="C1" s="148"/>
      <c r="D1" s="144" t="str">
        <f>Coordonnées!D1</f>
        <v>Administration communale de</v>
      </c>
      <c r="E1" s="144"/>
      <c r="F1" s="144"/>
      <c r="G1" s="144"/>
      <c r="H1" s="144"/>
      <c r="I1" s="144"/>
      <c r="J1" s="142" t="str">
        <f>Coordonnées!J1</f>
        <v>AC FLEURUS</v>
      </c>
      <c r="K1" s="142"/>
      <c r="L1" s="142"/>
      <c r="M1" s="142"/>
      <c r="N1" s="142"/>
      <c r="O1" s="142"/>
      <c r="P1" s="168" t="str">
        <f>Coordonnées!P1</f>
        <v>Code INS</v>
      </c>
      <c r="Q1" s="169"/>
      <c r="R1" s="164">
        <f>Coordonnées!R1</f>
        <v>52021</v>
      </c>
      <c r="S1" s="165"/>
    </row>
    <row r="2" spans="1:19" ht="12.75">
      <c r="A2" s="149"/>
      <c r="B2" s="150"/>
      <c r="C2" s="150"/>
      <c r="D2" s="145"/>
      <c r="E2" s="145"/>
      <c r="F2" s="146"/>
      <c r="G2" s="146"/>
      <c r="H2" s="145"/>
      <c r="I2" s="145"/>
      <c r="J2" s="143"/>
      <c r="K2" s="143"/>
      <c r="L2" s="143"/>
      <c r="M2" s="143"/>
      <c r="N2" s="143"/>
      <c r="O2" s="143"/>
      <c r="P2" s="170" t="str">
        <f>Coordonnées!P2</f>
        <v>Exercice:</v>
      </c>
      <c r="Q2" s="171"/>
      <c r="R2" s="166">
        <f>Coordonnées!R2</f>
        <v>2023</v>
      </c>
      <c r="S2" s="167"/>
    </row>
    <row r="3" spans="1:19" ht="12.75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9" t="str">
        <f>Coordonnées!P3</f>
        <v>Version:</v>
      </c>
      <c r="Q3" s="140"/>
      <c r="R3" s="172">
        <f>Coordonnées!R3</f>
        <v>1</v>
      </c>
      <c r="S3" s="173"/>
    </row>
    <row r="4" spans="1:19" ht="13.2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95" customHeight="1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.45" customHeight="1">
      <c r="A6" s="14"/>
      <c r="B6" s="19"/>
      <c r="C6" s="19"/>
      <c r="D6" s="19"/>
      <c r="E6" s="19"/>
      <c r="H6" s="245" t="s">
        <v>42</v>
      </c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6"/>
      <c r="U6" s="246"/>
      <c r="V6" s="246"/>
    </row>
    <row r="7" spans="1:22" ht="18.45" customHeight="1">
      <c r="A7" s="42"/>
      <c r="B7" s="45"/>
      <c r="C7" s="44"/>
      <c r="D7" s="44"/>
      <c r="E7" s="44"/>
      <c r="F7" s="44"/>
      <c r="G7" s="44"/>
      <c r="H7" s="247" t="str">
        <f>Coordonnées!$H$27</f>
        <v>Budget</v>
      </c>
      <c r="I7" s="247"/>
      <c r="J7" s="247"/>
      <c r="K7" s="247" t="str">
        <f>Coordonnées!$H$27</f>
        <v>Budget</v>
      </c>
      <c r="L7" s="247"/>
      <c r="M7" s="247"/>
      <c r="N7" s="247" t="str">
        <f>Coordonnées!$H$27</f>
        <v>Budget</v>
      </c>
      <c r="O7" s="247"/>
      <c r="P7" s="247"/>
      <c r="Q7" s="247" t="str">
        <f>Coordonnées!$H$27</f>
        <v>Budget</v>
      </c>
      <c r="R7" s="247"/>
      <c r="S7" s="247"/>
      <c r="T7" s="247" t="str">
        <f>Coordonnées!$H$27</f>
        <v>Budget</v>
      </c>
      <c r="U7" s="247"/>
      <c r="V7" s="247"/>
    </row>
    <row r="8" spans="1:22" ht="18.45" customHeight="1">
      <c r="A8" s="42"/>
      <c r="B8" s="48"/>
      <c r="C8" s="44"/>
      <c r="D8" s="44"/>
      <c r="E8" s="44"/>
      <c r="F8" s="44"/>
      <c r="G8" s="44"/>
      <c r="H8" s="248" t="s">
        <v>96</v>
      </c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50"/>
      <c r="U8" s="250"/>
      <c r="V8" s="251"/>
    </row>
    <row r="9" spans="1:22" ht="18.45" customHeight="1">
      <c r="A9" s="241" t="s">
        <v>2</v>
      </c>
      <c r="B9" s="252"/>
      <c r="C9" s="241"/>
      <c r="D9" s="241"/>
      <c r="E9" s="241"/>
      <c r="F9" s="241"/>
      <c r="G9" s="241"/>
      <c r="H9" s="242">
        <f>K9-1</f>
        <v>2019</v>
      </c>
      <c r="I9" s="242"/>
      <c r="J9" s="242"/>
      <c r="K9" s="242">
        <f>N9-1</f>
        <v>2020</v>
      </c>
      <c r="L9" s="242"/>
      <c r="M9" s="242"/>
      <c r="N9" s="242">
        <f>Q9-1</f>
        <v>2021</v>
      </c>
      <c r="O9" s="242"/>
      <c r="P9" s="242"/>
      <c r="Q9" s="242">
        <f>T9-1</f>
        <v>2022</v>
      </c>
      <c r="R9" s="242"/>
      <c r="S9" s="242"/>
      <c r="T9" s="242">
        <f>R2</f>
        <v>2023</v>
      </c>
      <c r="U9" s="242"/>
      <c r="V9" s="242"/>
    </row>
    <row r="10" spans="1:22" ht="18.45" customHeight="1">
      <c r="A10" s="243" t="s">
        <v>13</v>
      </c>
      <c r="B10" s="244"/>
      <c r="C10" s="244"/>
      <c r="D10" s="244"/>
      <c r="E10" s="244"/>
      <c r="F10" s="244"/>
      <c r="G10" s="244"/>
      <c r="H10" s="234">
        <v>12122112.94</v>
      </c>
      <c r="I10" s="235">
        <v>5512664.26</v>
      </c>
      <c r="J10" s="236">
        <v>5512664.26</v>
      </c>
      <c r="K10" s="234">
        <v>12691474.29</v>
      </c>
      <c r="L10" s="235">
        <v>5512664.26</v>
      </c>
      <c r="M10" s="236">
        <v>5512664.26</v>
      </c>
      <c r="N10" s="234">
        <v>13227684.96</v>
      </c>
      <c r="O10" s="235">
        <v>5512664.26</v>
      </c>
      <c r="P10" s="236">
        <v>5512664.26</v>
      </c>
      <c r="Q10" s="234">
        <v>13710535.45</v>
      </c>
      <c r="R10" s="235">
        <v>5512664.26</v>
      </c>
      <c r="S10" s="236">
        <v>5512664.26</v>
      </c>
      <c r="T10" s="234">
        <v>15657253.78</v>
      </c>
      <c r="U10" s="235">
        <v>5512664.26</v>
      </c>
      <c r="V10" s="236">
        <v>5512664.26</v>
      </c>
    </row>
    <row r="11" spans="1:22" ht="18.45" customHeight="1">
      <c r="A11" s="225" t="s">
        <v>14</v>
      </c>
      <c r="B11" s="226"/>
      <c r="C11" s="226"/>
      <c r="D11" s="226"/>
      <c r="E11" s="226"/>
      <c r="F11" s="226"/>
      <c r="G11" s="226"/>
      <c r="H11" s="231">
        <v>6484107.96</v>
      </c>
      <c r="I11" s="232">
        <v>2726342.74</v>
      </c>
      <c r="J11" s="233">
        <v>2726342.74</v>
      </c>
      <c r="K11" s="231">
        <v>6957522.01</v>
      </c>
      <c r="L11" s="232">
        <v>2726342.74</v>
      </c>
      <c r="M11" s="233">
        <v>2726342.74</v>
      </c>
      <c r="N11" s="231">
        <v>7270088.21</v>
      </c>
      <c r="O11" s="232">
        <v>2726342.74</v>
      </c>
      <c r="P11" s="233">
        <v>2726342.74</v>
      </c>
      <c r="Q11" s="231">
        <v>7347996.03</v>
      </c>
      <c r="R11" s="232">
        <v>2726342.74</v>
      </c>
      <c r="S11" s="233">
        <v>2726342.74</v>
      </c>
      <c r="T11" s="231">
        <v>8160378.44</v>
      </c>
      <c r="U11" s="232">
        <v>2726342.74</v>
      </c>
      <c r="V11" s="233">
        <v>2726342.74</v>
      </c>
    </row>
    <row r="12" spans="1:22" ht="18.45" customHeight="1">
      <c r="A12" s="225" t="s">
        <v>15</v>
      </c>
      <c r="B12" s="226"/>
      <c r="C12" s="226"/>
      <c r="D12" s="226"/>
      <c r="E12" s="226"/>
      <c r="F12" s="226"/>
      <c r="G12" s="226"/>
      <c r="H12" s="231">
        <v>7840057.66</v>
      </c>
      <c r="I12" s="232">
        <v>4264832.04</v>
      </c>
      <c r="J12" s="233">
        <v>4264832.04</v>
      </c>
      <c r="K12" s="231">
        <v>8052269.81</v>
      </c>
      <c r="L12" s="232">
        <v>4264832.04</v>
      </c>
      <c r="M12" s="233">
        <v>4264832.04</v>
      </c>
      <c r="N12" s="231">
        <v>7430853.81</v>
      </c>
      <c r="O12" s="232">
        <v>4264832.04</v>
      </c>
      <c r="P12" s="233">
        <v>4264832.04</v>
      </c>
      <c r="Q12" s="231">
        <v>7420131.33</v>
      </c>
      <c r="R12" s="232">
        <v>4264832.04</v>
      </c>
      <c r="S12" s="233">
        <v>4264832.04</v>
      </c>
      <c r="T12" s="231">
        <v>8153008.38</v>
      </c>
      <c r="U12" s="232">
        <v>4264832.04</v>
      </c>
      <c r="V12" s="233">
        <v>4264832.04</v>
      </c>
    </row>
    <row r="13" spans="1:22" ht="18.45" customHeight="1">
      <c r="A13" s="225" t="s">
        <v>16</v>
      </c>
      <c r="B13" s="226"/>
      <c r="C13" s="226"/>
      <c r="D13" s="226"/>
      <c r="E13" s="226"/>
      <c r="F13" s="226"/>
      <c r="G13" s="226"/>
      <c r="H13" s="231">
        <v>2096199.95</v>
      </c>
      <c r="I13" s="232">
        <v>41563.69</v>
      </c>
      <c r="J13" s="233">
        <v>41563.69</v>
      </c>
      <c r="K13" s="231">
        <v>2369287.64</v>
      </c>
      <c r="L13" s="232">
        <v>41563.69</v>
      </c>
      <c r="M13" s="233">
        <v>41563.69</v>
      </c>
      <c r="N13" s="231">
        <v>2594309.61</v>
      </c>
      <c r="O13" s="232">
        <v>41563.69</v>
      </c>
      <c r="P13" s="233">
        <v>41563.69</v>
      </c>
      <c r="Q13" s="231">
        <v>3418981.34</v>
      </c>
      <c r="R13" s="232">
        <v>41563.69</v>
      </c>
      <c r="S13" s="233">
        <v>41563.69</v>
      </c>
      <c r="T13" s="231">
        <v>4028360.25</v>
      </c>
      <c r="U13" s="232">
        <v>41563.69</v>
      </c>
      <c r="V13" s="233">
        <v>41563.69</v>
      </c>
    </row>
    <row r="14" spans="1:22" ht="18.45" customHeight="1" thickBot="1">
      <c r="A14" s="210" t="s">
        <v>47</v>
      </c>
      <c r="B14" s="211"/>
      <c r="C14" s="211"/>
      <c r="D14" s="211"/>
      <c r="E14" s="211"/>
      <c r="F14" s="211"/>
      <c r="G14" s="211"/>
      <c r="H14" s="213">
        <v>50000</v>
      </c>
      <c r="I14" s="214">
        <v>0</v>
      </c>
      <c r="J14" s="215">
        <v>0</v>
      </c>
      <c r="K14" s="213">
        <v>150000</v>
      </c>
      <c r="L14" s="214">
        <v>0</v>
      </c>
      <c r="M14" s="215">
        <v>0</v>
      </c>
      <c r="N14" s="213">
        <v>40000</v>
      </c>
      <c r="O14" s="214">
        <v>0</v>
      </c>
      <c r="P14" s="215">
        <v>0</v>
      </c>
      <c r="Q14" s="213">
        <v>0</v>
      </c>
      <c r="R14" s="214">
        <v>0</v>
      </c>
      <c r="S14" s="215">
        <v>0</v>
      </c>
      <c r="T14" s="213">
        <v>155000</v>
      </c>
      <c r="U14" s="214">
        <v>0</v>
      </c>
      <c r="V14" s="215">
        <v>0</v>
      </c>
    </row>
    <row r="15" spans="1:22" ht="18.45" customHeight="1" thickBot="1">
      <c r="A15" s="203" t="s">
        <v>68</v>
      </c>
      <c r="B15" s="204"/>
      <c r="C15" s="204"/>
      <c r="D15" s="204"/>
      <c r="E15" s="204"/>
      <c r="F15" s="204"/>
      <c r="G15" s="204"/>
      <c r="H15" s="222">
        <f>SUM(H10:H14)</f>
        <v>28592478.509999998</v>
      </c>
      <c r="I15" s="223"/>
      <c r="J15" s="224"/>
      <c r="K15" s="223">
        <f>SUM(K10:K14)</f>
        <v>30220553.749999996</v>
      </c>
      <c r="L15" s="223"/>
      <c r="M15" s="223"/>
      <c r="N15" s="222">
        <f>SUM(N10:N14)</f>
        <v>30562936.59</v>
      </c>
      <c r="O15" s="223"/>
      <c r="P15" s="224"/>
      <c r="Q15" s="223">
        <f>SUM(Q10:Q14)</f>
        <v>31897644.150000002</v>
      </c>
      <c r="R15" s="223"/>
      <c r="S15" s="224"/>
      <c r="T15" s="223">
        <f>SUM(T10:T14)</f>
        <v>36154000.849999994</v>
      </c>
      <c r="U15" s="223"/>
      <c r="V15" s="224"/>
    </row>
    <row r="16" spans="1:22" ht="18.45" customHeight="1">
      <c r="A16" s="225" t="s">
        <v>30</v>
      </c>
      <c r="B16" s="226"/>
      <c r="C16" s="226"/>
      <c r="D16" s="226"/>
      <c r="E16" s="226"/>
      <c r="F16" s="226"/>
      <c r="G16" s="226"/>
      <c r="H16" s="228">
        <v>570585.53</v>
      </c>
      <c r="I16" s="229">
        <v>1521059.02</v>
      </c>
      <c r="J16" s="230">
        <v>2351270.66</v>
      </c>
      <c r="K16" s="228">
        <v>901426.62</v>
      </c>
      <c r="L16" s="229">
        <v>1659060.83</v>
      </c>
      <c r="M16" s="230">
        <v>1521059.02</v>
      </c>
      <c r="N16" s="228">
        <v>610020.77</v>
      </c>
      <c r="O16" s="229">
        <v>2230351.92</v>
      </c>
      <c r="P16" s="230">
        <v>1659060.83</v>
      </c>
      <c r="Q16" s="228">
        <v>892852.98</v>
      </c>
      <c r="R16" s="229">
        <v>2351270.66</v>
      </c>
      <c r="S16" s="230">
        <v>2230351.92</v>
      </c>
      <c r="T16" s="228">
        <v>137533.45</v>
      </c>
      <c r="U16" s="229">
        <v>2351270.66</v>
      </c>
      <c r="V16" s="230">
        <v>2230351.92</v>
      </c>
    </row>
    <row r="17" spans="1:22" ht="18.45" customHeight="1" thickBot="1">
      <c r="A17" s="210" t="s">
        <v>3</v>
      </c>
      <c r="B17" s="211"/>
      <c r="C17" s="211"/>
      <c r="D17" s="211"/>
      <c r="E17" s="211"/>
      <c r="F17" s="211"/>
      <c r="G17" s="211"/>
      <c r="H17" s="213">
        <v>2500000</v>
      </c>
      <c r="I17" s="214">
        <v>1192323.53</v>
      </c>
      <c r="J17" s="215">
        <v>824300.6</v>
      </c>
      <c r="K17" s="213">
        <v>2500000</v>
      </c>
      <c r="L17" s="214">
        <v>4295659.86</v>
      </c>
      <c r="M17" s="215">
        <v>1192323.53</v>
      </c>
      <c r="N17" s="213">
        <v>2500000</v>
      </c>
      <c r="O17" s="214">
        <v>1045347.08</v>
      </c>
      <c r="P17" s="215">
        <v>4295659.86</v>
      </c>
      <c r="Q17" s="213">
        <v>450000</v>
      </c>
      <c r="R17" s="214">
        <v>824300.6</v>
      </c>
      <c r="S17" s="215">
        <v>1045347.08</v>
      </c>
      <c r="T17" s="213">
        <v>0</v>
      </c>
      <c r="U17" s="214">
        <v>824300.6</v>
      </c>
      <c r="V17" s="215">
        <v>1045347.08</v>
      </c>
    </row>
    <row r="18" spans="1:22" ht="18.45" customHeight="1" thickBot="1">
      <c r="A18" s="216" t="s">
        <v>69</v>
      </c>
      <c r="B18" s="217"/>
      <c r="C18" s="217"/>
      <c r="D18" s="217"/>
      <c r="E18" s="217"/>
      <c r="F18" s="217"/>
      <c r="G18" s="217"/>
      <c r="H18" s="219">
        <f>SUM(H15:H17)</f>
        <v>31663064.04</v>
      </c>
      <c r="I18" s="220"/>
      <c r="J18" s="221"/>
      <c r="K18" s="220">
        <f>SUM(K15:K17)</f>
        <v>33621980.37</v>
      </c>
      <c r="L18" s="220"/>
      <c r="M18" s="220"/>
      <c r="N18" s="219">
        <f>SUM(N15:N17)</f>
        <v>33672957.36</v>
      </c>
      <c r="O18" s="220"/>
      <c r="P18" s="221"/>
      <c r="Q18" s="219">
        <f>SUM(Q15:Q17)</f>
        <v>33240497.130000003</v>
      </c>
      <c r="R18" s="220"/>
      <c r="S18" s="221"/>
      <c r="T18" s="219">
        <f>SUM(T15:T17)</f>
        <v>36291534.3</v>
      </c>
      <c r="U18" s="220"/>
      <c r="V18" s="221"/>
    </row>
    <row r="19" spans="1:19" s="76" customFormat="1" ht="28.2" customHeight="1">
      <c r="A19" s="88" t="s">
        <v>67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.45" customHeight="1">
      <c r="A20" s="43"/>
      <c r="B20" s="44"/>
      <c r="C20" s="44"/>
      <c r="D20" s="44"/>
      <c r="E20" s="44"/>
      <c r="F20" s="44"/>
      <c r="G20" s="44"/>
      <c r="H20" s="237" t="s">
        <v>97</v>
      </c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9"/>
      <c r="U20" s="239"/>
      <c r="V20" s="240"/>
    </row>
    <row r="21" spans="1:22" ht="18.45" customHeight="1">
      <c r="A21" s="241" t="s">
        <v>2</v>
      </c>
      <c r="B21" s="241"/>
      <c r="C21" s="241"/>
      <c r="D21" s="241"/>
      <c r="E21" s="241"/>
      <c r="F21" s="241"/>
      <c r="G21" s="241"/>
      <c r="H21" s="242">
        <f>K21-1</f>
        <v>2019</v>
      </c>
      <c r="I21" s="242"/>
      <c r="J21" s="242"/>
      <c r="K21" s="242">
        <f>N21-1</f>
        <v>2020</v>
      </c>
      <c r="L21" s="242"/>
      <c r="M21" s="242"/>
      <c r="N21" s="242">
        <f>Q21-1</f>
        <v>2021</v>
      </c>
      <c r="O21" s="242"/>
      <c r="P21" s="242"/>
      <c r="Q21" s="242">
        <f>T21-1</f>
        <v>2022</v>
      </c>
      <c r="R21" s="242"/>
      <c r="S21" s="242"/>
      <c r="T21" s="242">
        <f>R2</f>
        <v>2023</v>
      </c>
      <c r="U21" s="242"/>
      <c r="V21" s="242"/>
    </row>
    <row r="22" spans="1:22" ht="18.45" customHeight="1">
      <c r="A22" s="225" t="s">
        <v>17</v>
      </c>
      <c r="B22" s="226"/>
      <c r="C22" s="226"/>
      <c r="D22" s="226"/>
      <c r="E22" s="226"/>
      <c r="F22" s="226"/>
      <c r="G22" s="227"/>
      <c r="H22" s="234">
        <v>1297617.26</v>
      </c>
      <c r="I22" s="235">
        <v>373432.17</v>
      </c>
      <c r="J22" s="236">
        <v>697745.74</v>
      </c>
      <c r="K22" s="234">
        <v>1263092</v>
      </c>
      <c r="L22" s="235">
        <v>373432.17</v>
      </c>
      <c r="M22" s="236">
        <v>697745.74</v>
      </c>
      <c r="N22" s="234">
        <v>1229560</v>
      </c>
      <c r="O22" s="235">
        <v>373432.17</v>
      </c>
      <c r="P22" s="236">
        <v>697745.74</v>
      </c>
      <c r="Q22" s="234">
        <v>1279924.34</v>
      </c>
      <c r="R22" s="235">
        <v>373432.17</v>
      </c>
      <c r="S22" s="236">
        <v>697745.74</v>
      </c>
      <c r="T22" s="234">
        <v>1309083.57</v>
      </c>
      <c r="U22" s="235">
        <v>373432.17</v>
      </c>
      <c r="V22" s="236">
        <v>697745.74</v>
      </c>
    </row>
    <row r="23" spans="1:22" ht="18.45" customHeight="1">
      <c r="A23" s="225" t="s">
        <v>15</v>
      </c>
      <c r="B23" s="226"/>
      <c r="C23" s="226"/>
      <c r="D23" s="226"/>
      <c r="E23" s="226"/>
      <c r="F23" s="226"/>
      <c r="G23" s="227"/>
      <c r="H23" s="231">
        <v>26543105.22</v>
      </c>
      <c r="I23" s="232">
        <v>12728583.2</v>
      </c>
      <c r="J23" s="233">
        <v>13240574.68</v>
      </c>
      <c r="K23" s="231">
        <v>27247308.08</v>
      </c>
      <c r="L23" s="232">
        <v>12728583.2</v>
      </c>
      <c r="M23" s="233">
        <v>13240574.68</v>
      </c>
      <c r="N23" s="231">
        <v>28064077.42</v>
      </c>
      <c r="O23" s="232">
        <v>12728583.2</v>
      </c>
      <c r="P23" s="233">
        <v>13240574.68</v>
      </c>
      <c r="Q23" s="231">
        <v>29491687.52</v>
      </c>
      <c r="R23" s="232">
        <v>12728583.2</v>
      </c>
      <c r="S23" s="233">
        <v>13240574.68</v>
      </c>
      <c r="T23" s="231">
        <v>33184107.68</v>
      </c>
      <c r="U23" s="232">
        <v>12728583.2</v>
      </c>
      <c r="V23" s="233">
        <v>13240574.68</v>
      </c>
    </row>
    <row r="24" spans="1:22" ht="18.45" customHeight="1">
      <c r="A24" s="225" t="s">
        <v>16</v>
      </c>
      <c r="B24" s="226"/>
      <c r="C24" s="226"/>
      <c r="D24" s="226"/>
      <c r="E24" s="226"/>
      <c r="F24" s="226"/>
      <c r="G24" s="227"/>
      <c r="H24" s="231">
        <v>586756.03</v>
      </c>
      <c r="I24" s="232">
        <v>548784.99</v>
      </c>
      <c r="J24" s="233">
        <v>408005.67</v>
      </c>
      <c r="K24" s="231">
        <v>449506.59</v>
      </c>
      <c r="L24" s="232">
        <v>548784.99</v>
      </c>
      <c r="M24" s="233">
        <v>408005.67</v>
      </c>
      <c r="N24" s="231">
        <v>437347.95</v>
      </c>
      <c r="O24" s="232">
        <v>548784.99</v>
      </c>
      <c r="P24" s="233">
        <v>408005.67</v>
      </c>
      <c r="Q24" s="231">
        <v>394380</v>
      </c>
      <c r="R24" s="232">
        <v>548784.99</v>
      </c>
      <c r="S24" s="233">
        <v>408005.67</v>
      </c>
      <c r="T24" s="231">
        <v>594380</v>
      </c>
      <c r="U24" s="232">
        <v>548784.99</v>
      </c>
      <c r="V24" s="233">
        <v>408005.67</v>
      </c>
    </row>
    <row r="25" spans="1:22" ht="18.45" customHeight="1" thickBot="1">
      <c r="A25" s="210" t="s">
        <v>3</v>
      </c>
      <c r="B25" s="211"/>
      <c r="C25" s="211"/>
      <c r="D25" s="211"/>
      <c r="E25" s="211"/>
      <c r="F25" s="211"/>
      <c r="G25" s="212"/>
      <c r="H25" s="213">
        <v>165000</v>
      </c>
      <c r="I25" s="214">
        <v>0</v>
      </c>
      <c r="J25" s="215">
        <v>0</v>
      </c>
      <c r="K25" s="213">
        <v>1267000</v>
      </c>
      <c r="L25" s="214">
        <v>0</v>
      </c>
      <c r="M25" s="215">
        <v>0</v>
      </c>
      <c r="N25" s="213">
        <v>935000</v>
      </c>
      <c r="O25" s="214">
        <v>0</v>
      </c>
      <c r="P25" s="215">
        <v>0</v>
      </c>
      <c r="Q25" s="213">
        <v>772000</v>
      </c>
      <c r="R25" s="214">
        <v>0</v>
      </c>
      <c r="S25" s="215">
        <v>0</v>
      </c>
      <c r="T25" s="213">
        <v>1128000</v>
      </c>
      <c r="U25" s="214">
        <v>0</v>
      </c>
      <c r="V25" s="215">
        <v>0</v>
      </c>
    </row>
    <row r="26" spans="1:22" ht="18.45" customHeight="1" thickBot="1">
      <c r="A26" s="203" t="s">
        <v>68</v>
      </c>
      <c r="B26" s="204"/>
      <c r="C26" s="204"/>
      <c r="D26" s="204"/>
      <c r="E26" s="204"/>
      <c r="F26" s="204"/>
      <c r="G26" s="205"/>
      <c r="H26" s="222">
        <f>SUM(H22:H25)</f>
        <v>28592478.51</v>
      </c>
      <c r="I26" s="223"/>
      <c r="J26" s="223"/>
      <c r="K26" s="222">
        <f>SUM(K22:K25)</f>
        <v>30226906.669999998</v>
      </c>
      <c r="L26" s="223"/>
      <c r="M26" s="224"/>
      <c r="N26" s="223">
        <f>SUM(N22:N25)</f>
        <v>30665985.37</v>
      </c>
      <c r="O26" s="223"/>
      <c r="P26" s="223"/>
      <c r="Q26" s="222">
        <f>SUM(Q22:Q25)</f>
        <v>31937991.86</v>
      </c>
      <c r="R26" s="223"/>
      <c r="S26" s="224"/>
      <c r="T26" s="222">
        <f>SUM(T22:T25)</f>
        <v>36215571.25</v>
      </c>
      <c r="U26" s="223"/>
      <c r="V26" s="224"/>
    </row>
    <row r="27" spans="1:22" ht="18.45" customHeight="1">
      <c r="A27" s="225" t="s">
        <v>30</v>
      </c>
      <c r="B27" s="226"/>
      <c r="C27" s="226"/>
      <c r="D27" s="226"/>
      <c r="E27" s="226"/>
      <c r="F27" s="226"/>
      <c r="G27" s="227"/>
      <c r="H27" s="228">
        <v>9849200.45</v>
      </c>
      <c r="I27" s="229">
        <v>6001218.28833333</v>
      </c>
      <c r="J27" s="230">
        <v>5811470.08333333</v>
      </c>
      <c r="K27" s="228">
        <v>7963485.26</v>
      </c>
      <c r="L27" s="229">
        <v>6001218.28833333</v>
      </c>
      <c r="M27" s="230">
        <v>5811470.08333333</v>
      </c>
      <c r="N27" s="228">
        <v>5628331.66</v>
      </c>
      <c r="O27" s="229">
        <v>6001218.28833333</v>
      </c>
      <c r="P27" s="230">
        <v>5811470.08333333</v>
      </c>
      <c r="Q27" s="228">
        <v>3527394.37</v>
      </c>
      <c r="R27" s="229">
        <v>6001218.28833333</v>
      </c>
      <c r="S27" s="230">
        <v>5811470.08333333</v>
      </c>
      <c r="T27" s="228">
        <v>2812670.57</v>
      </c>
      <c r="U27" s="229">
        <v>6001218.28833333</v>
      </c>
      <c r="V27" s="230">
        <v>5811470.08333333</v>
      </c>
    </row>
    <row r="28" spans="1:22" ht="18.45" customHeight="1" thickBot="1">
      <c r="A28" s="210" t="s">
        <v>3</v>
      </c>
      <c r="B28" s="211"/>
      <c r="C28" s="211"/>
      <c r="D28" s="211"/>
      <c r="E28" s="211"/>
      <c r="F28" s="211"/>
      <c r="G28" s="212"/>
      <c r="H28" s="213">
        <v>202146.91</v>
      </c>
      <c r="I28" s="214">
        <v>0</v>
      </c>
      <c r="J28" s="215">
        <v>0</v>
      </c>
      <c r="K28" s="213">
        <v>202146.91</v>
      </c>
      <c r="L28" s="214">
        <v>0</v>
      </c>
      <c r="M28" s="215">
        <v>0</v>
      </c>
      <c r="N28" s="213">
        <v>0</v>
      </c>
      <c r="O28" s="214">
        <v>0</v>
      </c>
      <c r="P28" s="215">
        <v>0</v>
      </c>
      <c r="Q28" s="213">
        <v>0</v>
      </c>
      <c r="R28" s="214">
        <v>0</v>
      </c>
      <c r="S28" s="215">
        <v>0</v>
      </c>
      <c r="T28" s="213">
        <v>0</v>
      </c>
      <c r="U28" s="214">
        <v>0</v>
      </c>
      <c r="V28" s="215">
        <v>0</v>
      </c>
    </row>
    <row r="29" spans="1:22" ht="18.45" customHeight="1" thickBot="1">
      <c r="A29" s="216" t="s">
        <v>69</v>
      </c>
      <c r="B29" s="217"/>
      <c r="C29" s="217"/>
      <c r="D29" s="217"/>
      <c r="E29" s="217"/>
      <c r="F29" s="217"/>
      <c r="G29" s="218"/>
      <c r="H29" s="219">
        <f>SUM(H26:H28)</f>
        <v>38643825.87</v>
      </c>
      <c r="I29" s="220"/>
      <c r="J29" s="220"/>
      <c r="K29" s="219">
        <f>SUM(K26:K28)</f>
        <v>38392538.839999996</v>
      </c>
      <c r="L29" s="220"/>
      <c r="M29" s="221"/>
      <c r="N29" s="220">
        <f>SUM(N26:N28)</f>
        <v>36294317.03</v>
      </c>
      <c r="O29" s="220"/>
      <c r="P29" s="220"/>
      <c r="Q29" s="219">
        <f>SUM(Q26:Q28)</f>
        <v>35465386.23</v>
      </c>
      <c r="R29" s="220"/>
      <c r="S29" s="221"/>
      <c r="T29" s="219">
        <f>SUM(T26:T28)</f>
        <v>39028241.82</v>
      </c>
      <c r="U29" s="220"/>
      <c r="V29" s="221"/>
    </row>
    <row r="30" spans="1:19" ht="16.95" customHeight="1">
      <c r="A30" s="56" t="s">
        <v>67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</sheetData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92" t="str">
        <f>Coordonnées!A1</f>
        <v>Synthèse du Budget</v>
      </c>
      <c r="B1" s="148"/>
      <c r="C1" s="148"/>
      <c r="D1" s="144" t="str">
        <f>Coordonnées!D1</f>
        <v>Administration communale de</v>
      </c>
      <c r="E1" s="144"/>
      <c r="F1" s="144"/>
      <c r="G1" s="144"/>
      <c r="H1" s="144"/>
      <c r="I1" s="144"/>
      <c r="J1" s="142" t="str">
        <f>Coordonnées!J1</f>
        <v>AC FLEURUS</v>
      </c>
      <c r="K1" s="142"/>
      <c r="L1" s="142"/>
      <c r="M1" s="142"/>
      <c r="N1" s="142"/>
      <c r="O1" s="142"/>
      <c r="P1" s="168" t="str">
        <f>Coordonnées!P1</f>
        <v>Code INS</v>
      </c>
      <c r="Q1" s="169"/>
      <c r="R1" s="164">
        <f>Coordonnées!R1</f>
        <v>52021</v>
      </c>
      <c r="S1" s="165"/>
    </row>
    <row r="2" spans="1:19" ht="12.75">
      <c r="A2" s="149"/>
      <c r="B2" s="150"/>
      <c r="C2" s="150"/>
      <c r="D2" s="145"/>
      <c r="E2" s="145"/>
      <c r="F2" s="146"/>
      <c r="G2" s="146"/>
      <c r="H2" s="145"/>
      <c r="I2" s="145"/>
      <c r="J2" s="143"/>
      <c r="K2" s="143"/>
      <c r="L2" s="143"/>
      <c r="M2" s="143"/>
      <c r="N2" s="143"/>
      <c r="O2" s="143"/>
      <c r="P2" s="170" t="str">
        <f>Coordonnées!P2</f>
        <v>Exercice:</v>
      </c>
      <c r="Q2" s="171"/>
      <c r="R2" s="166">
        <f>Coordonnées!R2</f>
        <v>2023</v>
      </c>
      <c r="S2" s="167"/>
    </row>
    <row r="3" spans="1:19" ht="12.75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9" t="str">
        <f>Coordonnées!P3</f>
        <v>Version:</v>
      </c>
      <c r="Q3" s="140"/>
      <c r="R3" s="172">
        <f>Coordonnées!R3</f>
        <v>1</v>
      </c>
      <c r="S3" s="173"/>
    </row>
    <row r="4" spans="1:19" ht="13.2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95" customHeight="1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.45" customHeight="1">
      <c r="A6" s="14"/>
      <c r="B6" s="19"/>
      <c r="C6" s="19"/>
      <c r="D6" s="19"/>
      <c r="E6" s="19"/>
      <c r="H6" s="245" t="s">
        <v>44</v>
      </c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6"/>
      <c r="U6" s="246"/>
      <c r="V6" s="246"/>
    </row>
    <row r="7" spans="1:22" ht="18.45" customHeight="1">
      <c r="A7" s="42"/>
      <c r="B7" s="45"/>
      <c r="C7" s="44"/>
      <c r="D7" s="44"/>
      <c r="E7" s="44"/>
      <c r="F7" s="44"/>
      <c r="G7" s="44"/>
      <c r="H7" s="247" t="str">
        <f>Coordonnées!$H$27</f>
        <v>Budget</v>
      </c>
      <c r="I7" s="247"/>
      <c r="J7" s="247"/>
      <c r="K7" s="247" t="str">
        <f>Coordonnées!$H$27</f>
        <v>Budget</v>
      </c>
      <c r="L7" s="247"/>
      <c r="M7" s="247"/>
      <c r="N7" s="247" t="str">
        <f>Coordonnées!$H$27</f>
        <v>Budget</v>
      </c>
      <c r="O7" s="247"/>
      <c r="P7" s="247"/>
      <c r="Q7" s="247" t="str">
        <f>Coordonnées!$H$27</f>
        <v>Budget</v>
      </c>
      <c r="R7" s="247"/>
      <c r="S7" s="247"/>
      <c r="T7" s="247" t="str">
        <f>Coordonnées!$H$27</f>
        <v>Budget</v>
      </c>
      <c r="U7" s="247"/>
      <c r="V7" s="247"/>
    </row>
    <row r="8" spans="1:22" ht="18.45" customHeight="1">
      <c r="A8" s="42"/>
      <c r="B8" s="48"/>
      <c r="C8" s="44"/>
      <c r="D8" s="44"/>
      <c r="E8" s="44"/>
      <c r="F8" s="44"/>
      <c r="G8" s="44"/>
      <c r="H8" s="248" t="s">
        <v>98</v>
      </c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50"/>
      <c r="U8" s="250"/>
      <c r="V8" s="251"/>
    </row>
    <row r="9" spans="1:22" ht="18.45" customHeight="1">
      <c r="A9" s="241" t="s">
        <v>2</v>
      </c>
      <c r="B9" s="252"/>
      <c r="C9" s="241"/>
      <c r="D9" s="241"/>
      <c r="E9" s="241"/>
      <c r="F9" s="241"/>
      <c r="G9" s="241"/>
      <c r="H9" s="242">
        <f>K9-1</f>
        <v>2019</v>
      </c>
      <c r="I9" s="242"/>
      <c r="J9" s="242"/>
      <c r="K9" s="242">
        <f>N9-1</f>
        <v>2020</v>
      </c>
      <c r="L9" s="242"/>
      <c r="M9" s="242"/>
      <c r="N9" s="242">
        <f>Q9-1</f>
        <v>2021</v>
      </c>
      <c r="O9" s="242"/>
      <c r="P9" s="242"/>
      <c r="Q9" s="242">
        <f>T9-1</f>
        <v>2022</v>
      </c>
      <c r="R9" s="242"/>
      <c r="S9" s="242"/>
      <c r="T9" s="242">
        <f>R2</f>
        <v>2023</v>
      </c>
      <c r="U9" s="242"/>
      <c r="V9" s="242"/>
    </row>
    <row r="10" spans="1:22" ht="18.45" customHeight="1">
      <c r="A10" s="243" t="s">
        <v>15</v>
      </c>
      <c r="B10" s="244"/>
      <c r="C10" s="244"/>
      <c r="D10" s="244"/>
      <c r="E10" s="244"/>
      <c r="F10" s="244"/>
      <c r="G10" s="244"/>
      <c r="H10" s="234">
        <v>134964.21</v>
      </c>
      <c r="I10" s="235">
        <v>5512664.26</v>
      </c>
      <c r="J10" s="236">
        <v>5512664.26</v>
      </c>
      <c r="K10" s="234">
        <v>22504.48</v>
      </c>
      <c r="L10" s="235">
        <v>5512664.26</v>
      </c>
      <c r="M10" s="236">
        <v>5512664.26</v>
      </c>
      <c r="N10" s="234">
        <v>23551.9</v>
      </c>
      <c r="O10" s="235">
        <v>5512664.26</v>
      </c>
      <c r="P10" s="236">
        <v>5512664.26</v>
      </c>
      <c r="Q10" s="234">
        <v>14522.07</v>
      </c>
      <c r="R10" s="235">
        <v>5512664.26</v>
      </c>
      <c r="S10" s="236">
        <v>5512664.26</v>
      </c>
      <c r="T10" s="234">
        <v>101230.52</v>
      </c>
      <c r="U10" s="235">
        <v>5512664.26</v>
      </c>
      <c r="V10" s="236">
        <v>5512664.26</v>
      </c>
    </row>
    <row r="11" spans="1:22" ht="18.45" customHeight="1">
      <c r="A11" s="225" t="s">
        <v>45</v>
      </c>
      <c r="B11" s="226"/>
      <c r="C11" s="226"/>
      <c r="D11" s="226"/>
      <c r="E11" s="226"/>
      <c r="F11" s="226"/>
      <c r="G11" s="226"/>
      <c r="H11" s="231">
        <v>20807752</v>
      </c>
      <c r="I11" s="232">
        <v>2726342.74</v>
      </c>
      <c r="J11" s="233">
        <v>2726342.74</v>
      </c>
      <c r="K11" s="231">
        <v>26713154.35</v>
      </c>
      <c r="L11" s="232">
        <v>2726342.74</v>
      </c>
      <c r="M11" s="233">
        <v>2726342.74</v>
      </c>
      <c r="N11" s="231">
        <v>22250701.5</v>
      </c>
      <c r="O11" s="232">
        <v>2726342.74</v>
      </c>
      <c r="P11" s="233">
        <v>2726342.74</v>
      </c>
      <c r="Q11" s="231">
        <v>31689013.37</v>
      </c>
      <c r="R11" s="232">
        <v>2726342.74</v>
      </c>
      <c r="S11" s="233">
        <v>2726342.74</v>
      </c>
      <c r="T11" s="231">
        <v>34901140</v>
      </c>
      <c r="U11" s="232">
        <v>2726342.74</v>
      </c>
      <c r="V11" s="233">
        <v>2726342.74</v>
      </c>
    </row>
    <row r="12" spans="1:22" ht="18.45" customHeight="1">
      <c r="A12" s="225" t="s">
        <v>16</v>
      </c>
      <c r="B12" s="226"/>
      <c r="C12" s="226"/>
      <c r="D12" s="226"/>
      <c r="E12" s="226"/>
      <c r="F12" s="226"/>
      <c r="G12" s="226"/>
      <c r="H12" s="231">
        <v>70135.74</v>
      </c>
      <c r="I12" s="232">
        <v>4264832.04</v>
      </c>
      <c r="J12" s="233">
        <v>4264832.04</v>
      </c>
      <c r="K12" s="231">
        <v>55971.24</v>
      </c>
      <c r="L12" s="232">
        <v>4264832.04</v>
      </c>
      <c r="M12" s="233">
        <v>4264832.04</v>
      </c>
      <c r="N12" s="231">
        <v>59560.63</v>
      </c>
      <c r="O12" s="232">
        <v>4264832.04</v>
      </c>
      <c r="P12" s="233">
        <v>4264832.04</v>
      </c>
      <c r="Q12" s="231">
        <v>59485.65</v>
      </c>
      <c r="R12" s="232">
        <v>4264832.04</v>
      </c>
      <c r="S12" s="233">
        <v>4264832.04</v>
      </c>
      <c r="T12" s="231">
        <v>62671.25</v>
      </c>
      <c r="U12" s="232">
        <v>4264832.04</v>
      </c>
      <c r="V12" s="233">
        <v>4264832.04</v>
      </c>
    </row>
    <row r="13" spans="1:22" ht="18.45" customHeight="1">
      <c r="A13" s="225" t="s">
        <v>3</v>
      </c>
      <c r="B13" s="226"/>
      <c r="C13" s="226"/>
      <c r="D13" s="226"/>
      <c r="E13" s="226"/>
      <c r="F13" s="226"/>
      <c r="G13" s="226"/>
      <c r="H13" s="231">
        <v>0</v>
      </c>
      <c r="I13" s="232">
        <v>41563.69</v>
      </c>
      <c r="J13" s="233">
        <v>41563.69</v>
      </c>
      <c r="K13" s="231">
        <v>0</v>
      </c>
      <c r="L13" s="232">
        <v>41563.69</v>
      </c>
      <c r="M13" s="233">
        <v>41563.69</v>
      </c>
      <c r="N13" s="231">
        <v>0</v>
      </c>
      <c r="O13" s="232">
        <v>41563.69</v>
      </c>
      <c r="P13" s="233">
        <v>41563.69</v>
      </c>
      <c r="Q13" s="231">
        <v>0</v>
      </c>
      <c r="R13" s="232">
        <v>41563.69</v>
      </c>
      <c r="S13" s="233">
        <v>41563.69</v>
      </c>
      <c r="T13" s="231">
        <v>0</v>
      </c>
      <c r="U13" s="232">
        <v>41563.69</v>
      </c>
      <c r="V13" s="233">
        <v>41563.69</v>
      </c>
    </row>
    <row r="14" spans="1:22" ht="18.45" customHeight="1" thickBot="1">
      <c r="A14" s="210"/>
      <c r="B14" s="211"/>
      <c r="C14" s="211"/>
      <c r="D14" s="211"/>
      <c r="E14" s="211"/>
      <c r="F14" s="211"/>
      <c r="G14" s="211"/>
      <c r="H14" s="213">
        <v>0</v>
      </c>
      <c r="I14" s="214">
        <v>0</v>
      </c>
      <c r="J14" s="215">
        <v>0</v>
      </c>
      <c r="K14" s="213">
        <v>821000</v>
      </c>
      <c r="L14" s="214">
        <v>0</v>
      </c>
      <c r="M14" s="215">
        <v>0</v>
      </c>
      <c r="N14" s="213">
        <v>260000</v>
      </c>
      <c r="O14" s="214">
        <v>0</v>
      </c>
      <c r="P14" s="215">
        <v>0</v>
      </c>
      <c r="Q14" s="213">
        <v>0</v>
      </c>
      <c r="R14" s="214">
        <v>0</v>
      </c>
      <c r="S14" s="215">
        <v>0</v>
      </c>
      <c r="T14" s="213">
        <v>0</v>
      </c>
      <c r="U14" s="214">
        <v>0</v>
      </c>
      <c r="V14" s="215">
        <v>0</v>
      </c>
    </row>
    <row r="15" spans="1:22" ht="18.45" customHeight="1" thickBot="1">
      <c r="A15" s="203" t="s">
        <v>68</v>
      </c>
      <c r="B15" s="204"/>
      <c r="C15" s="204"/>
      <c r="D15" s="204"/>
      <c r="E15" s="204"/>
      <c r="F15" s="204"/>
      <c r="G15" s="204"/>
      <c r="H15" s="222">
        <f>SUM(H10:H14)</f>
        <v>21012851.95</v>
      </c>
      <c r="I15" s="223"/>
      <c r="J15" s="224"/>
      <c r="K15" s="223">
        <f>SUM(K10:K14)</f>
        <v>27612630.07</v>
      </c>
      <c r="L15" s="223"/>
      <c r="M15" s="223"/>
      <c r="N15" s="222">
        <f>SUM(N10:N14)</f>
        <v>22593814.029999997</v>
      </c>
      <c r="O15" s="223"/>
      <c r="P15" s="224"/>
      <c r="Q15" s="223">
        <f>SUM(Q10:Q14)</f>
        <v>31763021.09</v>
      </c>
      <c r="R15" s="223"/>
      <c r="S15" s="224"/>
      <c r="T15" s="223">
        <f>SUM(T10:T14)</f>
        <v>35065041.77</v>
      </c>
      <c r="U15" s="223"/>
      <c r="V15" s="224"/>
    </row>
    <row r="16" spans="1:22" ht="18.45" customHeight="1">
      <c r="A16" s="225" t="s">
        <v>30</v>
      </c>
      <c r="B16" s="226"/>
      <c r="C16" s="226"/>
      <c r="D16" s="226"/>
      <c r="E16" s="226"/>
      <c r="F16" s="226"/>
      <c r="G16" s="226"/>
      <c r="H16" s="228">
        <v>8616650.81</v>
      </c>
      <c r="I16" s="229">
        <v>1521059.02</v>
      </c>
      <c r="J16" s="230">
        <v>2351270.66</v>
      </c>
      <c r="K16" s="228">
        <v>8549085.43</v>
      </c>
      <c r="L16" s="229">
        <v>1659060.83</v>
      </c>
      <c r="M16" s="230">
        <v>1521059.02</v>
      </c>
      <c r="N16" s="228">
        <v>19160607.07</v>
      </c>
      <c r="O16" s="229">
        <v>2230351.92</v>
      </c>
      <c r="P16" s="230">
        <v>1659060.83</v>
      </c>
      <c r="Q16" s="228">
        <v>4717215.11</v>
      </c>
      <c r="R16" s="229">
        <v>2351270.66</v>
      </c>
      <c r="S16" s="230">
        <v>2230351.92</v>
      </c>
      <c r="T16" s="228">
        <v>18846348.19</v>
      </c>
      <c r="U16" s="229">
        <v>2351270.66</v>
      </c>
      <c r="V16" s="230">
        <v>2230351.92</v>
      </c>
    </row>
    <row r="17" spans="1:22" ht="18.45" customHeight="1" thickBot="1">
      <c r="A17" s="210" t="s">
        <v>3</v>
      </c>
      <c r="B17" s="211"/>
      <c r="C17" s="211"/>
      <c r="D17" s="211"/>
      <c r="E17" s="211"/>
      <c r="F17" s="211"/>
      <c r="G17" s="211"/>
      <c r="H17" s="213">
        <v>3479189.87</v>
      </c>
      <c r="I17" s="214">
        <v>1192323.53</v>
      </c>
      <c r="J17" s="215">
        <v>824300.6</v>
      </c>
      <c r="K17" s="213">
        <v>3211527.87</v>
      </c>
      <c r="L17" s="214">
        <v>4295659.86</v>
      </c>
      <c r="M17" s="215">
        <v>1192323.53</v>
      </c>
      <c r="N17" s="213">
        <v>3738865.38</v>
      </c>
      <c r="O17" s="214">
        <v>1045347.08</v>
      </c>
      <c r="P17" s="215">
        <v>4295659.86</v>
      </c>
      <c r="Q17" s="213">
        <v>10154407.87</v>
      </c>
      <c r="R17" s="214">
        <v>824300.6</v>
      </c>
      <c r="S17" s="215">
        <v>1045347.08</v>
      </c>
      <c r="T17" s="213">
        <v>9018455.84</v>
      </c>
      <c r="U17" s="214">
        <v>824300.6</v>
      </c>
      <c r="V17" s="215">
        <v>1045347.08</v>
      </c>
    </row>
    <row r="18" spans="1:22" ht="18.45" customHeight="1" thickBot="1">
      <c r="A18" s="216" t="s">
        <v>69</v>
      </c>
      <c r="B18" s="217"/>
      <c r="C18" s="217"/>
      <c r="D18" s="217"/>
      <c r="E18" s="217"/>
      <c r="F18" s="217"/>
      <c r="G18" s="217"/>
      <c r="H18" s="219">
        <f>SUM(H15:H17)</f>
        <v>33108692.63</v>
      </c>
      <c r="I18" s="220"/>
      <c r="J18" s="221"/>
      <c r="K18" s="220">
        <f>SUM(K15:K17)</f>
        <v>39373243.37</v>
      </c>
      <c r="L18" s="220"/>
      <c r="M18" s="220"/>
      <c r="N18" s="219">
        <f>SUM(N15:N17)</f>
        <v>45493286.48</v>
      </c>
      <c r="O18" s="220"/>
      <c r="P18" s="221"/>
      <c r="Q18" s="219">
        <f>SUM(Q15:Q17)</f>
        <v>46634644.07</v>
      </c>
      <c r="R18" s="220"/>
      <c r="S18" s="221"/>
      <c r="T18" s="219">
        <f>SUM(T15:T17)</f>
        <v>62929845.80000001</v>
      </c>
      <c r="U18" s="220"/>
      <c r="V18" s="221"/>
    </row>
    <row r="19" spans="1:19" s="76" customFormat="1" ht="28.2" customHeight="1">
      <c r="A19" s="88" t="s">
        <v>67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.45" customHeight="1">
      <c r="A20" s="43"/>
      <c r="B20" s="44"/>
      <c r="C20" s="44"/>
      <c r="D20" s="44"/>
      <c r="E20" s="44"/>
      <c r="F20" s="44"/>
      <c r="G20" s="44"/>
      <c r="H20" s="237" t="s">
        <v>99</v>
      </c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9"/>
      <c r="U20" s="239"/>
      <c r="V20" s="240"/>
    </row>
    <row r="21" spans="1:22" ht="18.45" customHeight="1">
      <c r="A21" s="241" t="s">
        <v>2</v>
      </c>
      <c r="B21" s="241"/>
      <c r="C21" s="241"/>
      <c r="D21" s="241"/>
      <c r="E21" s="241"/>
      <c r="F21" s="241"/>
      <c r="G21" s="241"/>
      <c r="H21" s="242">
        <f>K21-1</f>
        <v>2019</v>
      </c>
      <c r="I21" s="242"/>
      <c r="J21" s="242"/>
      <c r="K21" s="242">
        <f>N21-1</f>
        <v>2020</v>
      </c>
      <c r="L21" s="242"/>
      <c r="M21" s="242"/>
      <c r="N21" s="242">
        <f>Q21-1</f>
        <v>2021</v>
      </c>
      <c r="O21" s="242"/>
      <c r="P21" s="242"/>
      <c r="Q21" s="242">
        <f>T21-1</f>
        <v>2022</v>
      </c>
      <c r="R21" s="242"/>
      <c r="S21" s="242"/>
      <c r="T21" s="242">
        <f>R2</f>
        <v>2023</v>
      </c>
      <c r="U21" s="242"/>
      <c r="V21" s="242"/>
    </row>
    <row r="22" spans="1:22" ht="18.45" customHeight="1">
      <c r="A22" s="243" t="s">
        <v>15</v>
      </c>
      <c r="B22" s="244"/>
      <c r="C22" s="244"/>
      <c r="D22" s="244"/>
      <c r="E22" s="244"/>
      <c r="F22" s="244"/>
      <c r="G22" s="244"/>
      <c r="H22" s="234">
        <v>480501.29</v>
      </c>
      <c r="I22" s="235">
        <v>373432.17</v>
      </c>
      <c r="J22" s="236">
        <v>697745.74</v>
      </c>
      <c r="K22" s="234">
        <v>1742630</v>
      </c>
      <c r="L22" s="235">
        <v>365967.42</v>
      </c>
      <c r="M22" s="236">
        <v>373432.17</v>
      </c>
      <c r="N22" s="234">
        <v>2315818.97</v>
      </c>
      <c r="O22" s="235">
        <v>414709.37</v>
      </c>
      <c r="P22" s="236">
        <v>365967.42</v>
      </c>
      <c r="Q22" s="234">
        <v>5015037.82</v>
      </c>
      <c r="R22" s="235">
        <v>697745.74</v>
      </c>
      <c r="S22" s="236">
        <v>414709.37</v>
      </c>
      <c r="T22" s="234">
        <v>14279508.04</v>
      </c>
      <c r="U22" s="235">
        <v>557211.56</v>
      </c>
      <c r="V22" s="236">
        <v>577850.16</v>
      </c>
    </row>
    <row r="23" spans="1:22" ht="18.45" customHeight="1">
      <c r="A23" s="225" t="s">
        <v>45</v>
      </c>
      <c r="B23" s="226"/>
      <c r="C23" s="226"/>
      <c r="D23" s="226"/>
      <c r="E23" s="226"/>
      <c r="F23" s="226"/>
      <c r="G23" s="226"/>
      <c r="H23" s="231">
        <v>3015769.35</v>
      </c>
      <c r="I23" s="232">
        <v>12728583.2</v>
      </c>
      <c r="J23" s="233">
        <v>13240574.68</v>
      </c>
      <c r="K23" s="231">
        <v>2854219.8</v>
      </c>
      <c r="L23" s="232">
        <v>12120371.99</v>
      </c>
      <c r="M23" s="233">
        <v>12728583.2</v>
      </c>
      <c r="N23" s="231">
        <v>1576067.8</v>
      </c>
      <c r="O23" s="232">
        <v>12941517.73</v>
      </c>
      <c r="P23" s="233">
        <v>12120371.99</v>
      </c>
      <c r="Q23" s="231">
        <v>1574319.8</v>
      </c>
      <c r="R23" s="232">
        <v>13240574.68</v>
      </c>
      <c r="S23" s="233">
        <v>12941517.73</v>
      </c>
      <c r="T23" s="231">
        <v>1458319.8</v>
      </c>
      <c r="U23" s="232">
        <v>13289626.9983333</v>
      </c>
      <c r="V23" s="233">
        <v>13396094.2633333</v>
      </c>
    </row>
    <row r="24" spans="1:22" ht="18.45" customHeight="1">
      <c r="A24" s="225" t="s">
        <v>16</v>
      </c>
      <c r="B24" s="226"/>
      <c r="C24" s="226"/>
      <c r="D24" s="226"/>
      <c r="E24" s="226"/>
      <c r="F24" s="226"/>
      <c r="G24" s="226"/>
      <c r="H24" s="231">
        <v>13217395</v>
      </c>
      <c r="I24" s="232">
        <v>548784.99</v>
      </c>
      <c r="J24" s="233">
        <v>408005.67</v>
      </c>
      <c r="K24" s="231">
        <v>21196632.82</v>
      </c>
      <c r="L24" s="232">
        <v>536819.05</v>
      </c>
      <c r="M24" s="233">
        <v>548784.99</v>
      </c>
      <c r="N24" s="231">
        <v>11709554.59</v>
      </c>
      <c r="O24" s="232">
        <v>344975.81</v>
      </c>
      <c r="P24" s="233">
        <v>536819.05</v>
      </c>
      <c r="Q24" s="231">
        <v>24472169.22</v>
      </c>
      <c r="R24" s="232">
        <v>408005.67</v>
      </c>
      <c r="S24" s="233">
        <v>344975.81</v>
      </c>
      <c r="T24" s="231">
        <v>19995827.35</v>
      </c>
      <c r="U24" s="232">
        <v>128208.386666667</v>
      </c>
      <c r="V24" s="233">
        <v>26303.7966666667</v>
      </c>
    </row>
    <row r="25" spans="1:22" ht="18.45" customHeight="1" thickBot="1">
      <c r="A25" s="225" t="s">
        <v>3</v>
      </c>
      <c r="B25" s="226"/>
      <c r="C25" s="226"/>
      <c r="D25" s="226"/>
      <c r="E25" s="226"/>
      <c r="F25" s="226"/>
      <c r="G25" s="226"/>
      <c r="H25" s="213">
        <v>0</v>
      </c>
      <c r="I25" s="214">
        <v>0</v>
      </c>
      <c r="J25" s="215">
        <v>0</v>
      </c>
      <c r="K25" s="213">
        <v>0</v>
      </c>
      <c r="L25" s="214">
        <v>0</v>
      </c>
      <c r="M25" s="215">
        <v>0</v>
      </c>
      <c r="N25" s="213">
        <v>0</v>
      </c>
      <c r="O25" s="214">
        <v>0</v>
      </c>
      <c r="P25" s="215">
        <v>0</v>
      </c>
      <c r="Q25" s="213">
        <v>0</v>
      </c>
      <c r="R25" s="214">
        <v>0</v>
      </c>
      <c r="S25" s="215">
        <v>0</v>
      </c>
      <c r="T25" s="213">
        <v>0</v>
      </c>
      <c r="U25" s="214">
        <v>0</v>
      </c>
      <c r="V25" s="215">
        <v>0</v>
      </c>
    </row>
    <row r="26" spans="1:22" ht="18.45" customHeight="1" thickBot="1">
      <c r="A26" s="203" t="s">
        <v>68</v>
      </c>
      <c r="B26" s="204"/>
      <c r="C26" s="204"/>
      <c r="D26" s="204"/>
      <c r="E26" s="204"/>
      <c r="F26" s="204"/>
      <c r="G26" s="205"/>
      <c r="H26" s="222">
        <f>SUM(H22:H25)</f>
        <v>16713665.64</v>
      </c>
      <c r="I26" s="223"/>
      <c r="J26" s="223"/>
      <c r="K26" s="222">
        <f>SUM(K22:K25)</f>
        <v>25793482.62</v>
      </c>
      <c r="L26" s="223"/>
      <c r="M26" s="224"/>
      <c r="N26" s="223">
        <f>SUM(N22:N25)</f>
        <v>15601441.36</v>
      </c>
      <c r="O26" s="223"/>
      <c r="P26" s="223"/>
      <c r="Q26" s="222">
        <f>SUM(Q22:Q25)</f>
        <v>31061526.84</v>
      </c>
      <c r="R26" s="223"/>
      <c r="S26" s="224"/>
      <c r="T26" s="222">
        <f>SUM(T22:T25)</f>
        <v>35733655.19</v>
      </c>
      <c r="U26" s="223"/>
      <c r="V26" s="224"/>
    </row>
    <row r="27" spans="1:22" ht="18.45" customHeight="1">
      <c r="A27" s="225" t="s">
        <v>30</v>
      </c>
      <c r="B27" s="226"/>
      <c r="C27" s="226"/>
      <c r="D27" s="226"/>
      <c r="E27" s="226"/>
      <c r="F27" s="226"/>
      <c r="G27" s="227"/>
      <c r="H27" s="228">
        <v>7683178.41</v>
      </c>
      <c r="I27" s="229"/>
      <c r="J27" s="230"/>
      <c r="K27" s="228">
        <v>7958693.54</v>
      </c>
      <c r="L27" s="229">
        <v>10122961.629999999</v>
      </c>
      <c r="M27" s="230">
        <v>6628334.5600000005</v>
      </c>
      <c r="N27" s="228">
        <v>18734319.46</v>
      </c>
      <c r="O27" s="229">
        <v>6248838.15</v>
      </c>
      <c r="P27" s="230">
        <v>10122961.629999999</v>
      </c>
      <c r="Q27" s="228">
        <v>4464612.9</v>
      </c>
      <c r="R27" s="229">
        <v>6834216</v>
      </c>
      <c r="S27" s="230">
        <v>6248838.15</v>
      </c>
      <c r="T27" s="228">
        <v>18500540.48</v>
      </c>
      <c r="U27" s="229">
        <v>6001218.28833333</v>
      </c>
      <c r="V27" s="230">
        <v>5811470.08333333</v>
      </c>
    </row>
    <row r="28" spans="1:22" ht="18.45" customHeight="1" thickBot="1">
      <c r="A28" s="210" t="s">
        <v>3</v>
      </c>
      <c r="B28" s="211"/>
      <c r="C28" s="211"/>
      <c r="D28" s="211"/>
      <c r="E28" s="211"/>
      <c r="F28" s="211"/>
      <c r="G28" s="212"/>
      <c r="H28" s="213">
        <v>8715799.28</v>
      </c>
      <c r="I28" s="214">
        <v>0</v>
      </c>
      <c r="J28" s="215">
        <v>0</v>
      </c>
      <c r="K28" s="213">
        <v>5641540.93</v>
      </c>
      <c r="L28" s="214">
        <v>0</v>
      </c>
      <c r="M28" s="215">
        <v>0</v>
      </c>
      <c r="N28" s="213">
        <v>11295287.56</v>
      </c>
      <c r="O28" s="214">
        <v>0</v>
      </c>
      <c r="P28" s="215">
        <v>0</v>
      </c>
      <c r="Q28" s="213">
        <v>11168375.1</v>
      </c>
      <c r="R28" s="214">
        <v>0</v>
      </c>
      <c r="S28" s="215">
        <v>0</v>
      </c>
      <c r="T28" s="213">
        <v>10777193.18</v>
      </c>
      <c r="U28" s="214">
        <v>0</v>
      </c>
      <c r="V28" s="215">
        <v>0</v>
      </c>
    </row>
    <row r="29" spans="1:22" ht="18.45" customHeight="1" thickBot="1">
      <c r="A29" s="216" t="s">
        <v>69</v>
      </c>
      <c r="B29" s="217"/>
      <c r="C29" s="217"/>
      <c r="D29" s="217"/>
      <c r="E29" s="217"/>
      <c r="F29" s="217"/>
      <c r="G29" s="218"/>
      <c r="H29" s="219">
        <f>SUM(H26:H28)</f>
        <v>33112643.33</v>
      </c>
      <c r="I29" s="220"/>
      <c r="J29" s="220"/>
      <c r="K29" s="219">
        <f>SUM(K26:K28)</f>
        <v>39393717.09</v>
      </c>
      <c r="L29" s="220"/>
      <c r="M29" s="221"/>
      <c r="N29" s="220">
        <f>SUM(N26:N28)</f>
        <v>45631048.38</v>
      </c>
      <c r="O29" s="220"/>
      <c r="P29" s="220"/>
      <c r="Q29" s="219">
        <f>SUM(Q26:Q28)</f>
        <v>46694514.84</v>
      </c>
      <c r="R29" s="220"/>
      <c r="S29" s="221"/>
      <c r="T29" s="219">
        <f>SUM(T26:T28)</f>
        <v>65011388.85</v>
      </c>
      <c r="U29" s="220"/>
      <c r="V29" s="221"/>
    </row>
    <row r="30" spans="1:19" ht="16.95" customHeight="1">
      <c r="A30" s="43" t="s">
        <v>67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ht="16.95" customHeight="1"/>
  </sheetData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3.2" customHeight="1">
      <c r="A1" s="192" t="str">
        <f>Coordonnées!A1</f>
        <v>Synthèse du Budget</v>
      </c>
      <c r="B1" s="148"/>
      <c r="C1" s="148"/>
      <c r="D1" s="63"/>
      <c r="E1" s="144" t="s">
        <v>0</v>
      </c>
      <c r="F1" s="144"/>
      <c r="G1" s="148" t="str">
        <f>Coordonnées!J1</f>
        <v>AC FLEURUS</v>
      </c>
      <c r="H1" s="148"/>
      <c r="I1" s="65" t="s">
        <v>39</v>
      </c>
      <c r="J1" s="78">
        <f>Coordonnées!R1</f>
        <v>52021</v>
      </c>
    </row>
    <row r="2" spans="1:10" ht="16.2" customHeight="1">
      <c r="A2" s="149"/>
      <c r="B2" s="150"/>
      <c r="C2" s="150"/>
      <c r="D2" s="64"/>
      <c r="E2" s="145"/>
      <c r="F2" s="145"/>
      <c r="G2" s="150"/>
      <c r="H2" s="150"/>
      <c r="I2" s="66" t="s">
        <v>1</v>
      </c>
      <c r="J2" s="79">
        <f>Coordonnées!R2</f>
        <v>2023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40</v>
      </c>
      <c r="J3" s="77">
        <f>Coordonnées!R3</f>
        <v>1</v>
      </c>
    </row>
    <row r="4" spans="1:9" ht="16.2" customHeight="1">
      <c r="A4" s="17"/>
      <c r="B4" s="16"/>
      <c r="C4" s="16"/>
      <c r="D4" s="16"/>
      <c r="E4" s="259" t="s">
        <v>46</v>
      </c>
      <c r="F4" s="260"/>
      <c r="G4" s="260"/>
      <c r="H4" s="260"/>
      <c r="I4" s="260"/>
    </row>
    <row r="5" spans="1:9" ht="17.7" customHeight="1">
      <c r="A5" s="15"/>
      <c r="E5" s="267" t="s">
        <v>70</v>
      </c>
      <c r="F5" s="268"/>
      <c r="G5" s="268"/>
      <c r="H5" s="268"/>
      <c r="I5" s="268"/>
    </row>
    <row r="6" spans="1:9" ht="17.7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7" customHeight="1">
      <c r="A7" s="15"/>
      <c r="E7" s="67">
        <f>F7-1</f>
        <v>2019</v>
      </c>
      <c r="F7" s="67">
        <f>G7-1</f>
        <v>2020</v>
      </c>
      <c r="G7" s="67">
        <f>H7-1</f>
        <v>2021</v>
      </c>
      <c r="H7" s="67">
        <f>I7-1</f>
        <v>2022</v>
      </c>
      <c r="I7" s="67">
        <f>J2</f>
        <v>2023</v>
      </c>
    </row>
    <row r="8" spans="1:9" ht="30" customHeight="1">
      <c r="A8" s="253" t="s">
        <v>35</v>
      </c>
      <c r="B8" s="254"/>
      <c r="C8" s="254"/>
      <c r="D8" s="255"/>
      <c r="E8" s="124">
        <v>3089022.78</v>
      </c>
      <c r="F8" s="124">
        <v>3618534.62</v>
      </c>
      <c r="G8" s="124">
        <v>3090642.64</v>
      </c>
      <c r="H8" s="124">
        <v>898733.74</v>
      </c>
      <c r="I8" s="124">
        <v>391053.87</v>
      </c>
    </row>
    <row r="9" spans="1:9" ht="30" customHeight="1">
      <c r="A9" s="256" t="s">
        <v>19</v>
      </c>
      <c r="B9" s="257"/>
      <c r="C9" s="257"/>
      <c r="D9" s="258"/>
      <c r="E9" s="124">
        <v>5846203.13</v>
      </c>
      <c r="F9" s="124">
        <v>7029699.25</v>
      </c>
      <c r="G9" s="124">
        <v>11324330.83</v>
      </c>
      <c r="H9" s="124">
        <v>11805962.15</v>
      </c>
      <c r="I9" s="124">
        <v>14321522.35</v>
      </c>
    </row>
    <row r="10" spans="1:9" ht="30" customHeight="1">
      <c r="A10" s="256" t="s">
        <v>20</v>
      </c>
      <c r="B10" s="257"/>
      <c r="C10" s="257"/>
      <c r="D10" s="258"/>
      <c r="E10" s="124">
        <v>3654462.64</v>
      </c>
      <c r="F10" s="124">
        <v>3431669.57</v>
      </c>
      <c r="G10" s="124">
        <v>3203976.17</v>
      </c>
      <c r="H10" s="124">
        <v>3167666.17</v>
      </c>
      <c r="I10" s="124">
        <v>3363429.16</v>
      </c>
    </row>
    <row r="11" spans="1:9" ht="30" customHeight="1">
      <c r="A11" s="256" t="s">
        <v>21</v>
      </c>
      <c r="B11" s="257"/>
      <c r="C11" s="257"/>
      <c r="D11" s="258"/>
      <c r="E11" s="124">
        <v>4034599.34</v>
      </c>
      <c r="F11" s="124">
        <v>4372974.88</v>
      </c>
      <c r="G11" s="124">
        <v>2647200.56</v>
      </c>
      <c r="H11" s="124">
        <v>3111941.17</v>
      </c>
      <c r="I11" s="124">
        <v>3327010.06</v>
      </c>
    </row>
    <row r="12" spans="1:9" ht="30" customHeight="1">
      <c r="A12" s="256" t="s">
        <v>29</v>
      </c>
      <c r="B12" s="257"/>
      <c r="C12" s="257"/>
      <c r="D12" s="258"/>
      <c r="E12" s="124">
        <v>471807.41</v>
      </c>
      <c r="F12" s="124">
        <v>463443.26</v>
      </c>
      <c r="G12" s="124">
        <v>466733.2</v>
      </c>
      <c r="H12" s="124">
        <v>444970.15</v>
      </c>
      <c r="I12" s="124">
        <v>498475.24</v>
      </c>
    </row>
    <row r="13" spans="1:9" ht="30" customHeight="1">
      <c r="A13" s="256" t="s">
        <v>22</v>
      </c>
      <c r="B13" s="257"/>
      <c r="C13" s="257"/>
      <c r="D13" s="258"/>
      <c r="E13" s="124">
        <v>8400</v>
      </c>
      <c r="F13" s="124">
        <v>6000</v>
      </c>
      <c r="G13" s="124">
        <v>6000</v>
      </c>
      <c r="H13" s="124">
        <v>6000</v>
      </c>
      <c r="I13" s="124">
        <v>6000</v>
      </c>
    </row>
    <row r="14" spans="1:9" ht="30" customHeight="1">
      <c r="A14" s="256" t="s">
        <v>23</v>
      </c>
      <c r="B14" s="257"/>
      <c r="C14" s="257"/>
      <c r="D14" s="258"/>
      <c r="E14" s="124">
        <v>1813106.89</v>
      </c>
      <c r="F14" s="124">
        <v>1935118.26</v>
      </c>
      <c r="G14" s="124">
        <v>1589407.02</v>
      </c>
      <c r="H14" s="124">
        <v>1770924.89</v>
      </c>
      <c r="I14" s="124">
        <v>2041453.03</v>
      </c>
    </row>
    <row r="15" spans="1:9" ht="30" customHeight="1">
      <c r="A15" s="256" t="s">
        <v>24</v>
      </c>
      <c r="B15" s="257"/>
      <c r="C15" s="257"/>
      <c r="D15" s="258"/>
      <c r="E15" s="124">
        <v>2172281.02</v>
      </c>
      <c r="F15" s="124">
        <v>2087102.76</v>
      </c>
      <c r="G15" s="124">
        <v>2143500.97</v>
      </c>
      <c r="H15" s="124">
        <v>1839201.37</v>
      </c>
      <c r="I15" s="124">
        <v>2265331.78</v>
      </c>
    </row>
    <row r="16" spans="1:9" ht="30" customHeight="1">
      <c r="A16" s="261" t="s">
        <v>33</v>
      </c>
      <c r="B16" s="262"/>
      <c r="C16" s="262"/>
      <c r="D16" s="263"/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30" customHeight="1">
      <c r="A17" s="256" t="s">
        <v>32</v>
      </c>
      <c r="B17" s="257"/>
      <c r="C17" s="257"/>
      <c r="D17" s="258"/>
      <c r="E17" s="124">
        <v>193595.09</v>
      </c>
      <c r="F17" s="124">
        <v>177067.84</v>
      </c>
      <c r="G17" s="124">
        <v>192030.33</v>
      </c>
      <c r="H17" s="124">
        <v>246710.97</v>
      </c>
      <c r="I17" s="124">
        <v>327026.9</v>
      </c>
    </row>
    <row r="18" spans="1:9" ht="30" customHeight="1">
      <c r="A18" s="256" t="s">
        <v>25</v>
      </c>
      <c r="B18" s="257"/>
      <c r="C18" s="257"/>
      <c r="D18" s="258"/>
      <c r="E18" s="124">
        <v>4612303.95</v>
      </c>
      <c r="F18" s="124">
        <v>4388653.37</v>
      </c>
      <c r="G18" s="124">
        <v>4761513.38</v>
      </c>
      <c r="H18" s="124">
        <v>5278338.38</v>
      </c>
      <c r="I18" s="124">
        <v>5462826</v>
      </c>
    </row>
    <row r="19" spans="1:9" ht="30" customHeight="1">
      <c r="A19" s="261" t="s">
        <v>26</v>
      </c>
      <c r="B19" s="262"/>
      <c r="C19" s="262"/>
      <c r="D19" s="263"/>
      <c r="E19" s="124">
        <v>4533461.87</v>
      </c>
      <c r="F19" s="124">
        <v>4538053.18</v>
      </c>
      <c r="G19" s="124">
        <v>2935677.5</v>
      </c>
      <c r="H19" s="124">
        <v>3012968.26</v>
      </c>
      <c r="I19" s="124">
        <v>3291805.8</v>
      </c>
    </row>
    <row r="20" spans="1:9" ht="30" customHeight="1">
      <c r="A20" s="256" t="s">
        <v>27</v>
      </c>
      <c r="B20" s="257"/>
      <c r="C20" s="257"/>
      <c r="D20" s="258"/>
      <c r="E20" s="124">
        <v>134550.91</v>
      </c>
      <c r="F20" s="124">
        <v>123398.56</v>
      </c>
      <c r="G20" s="124">
        <v>133065.21</v>
      </c>
      <c r="H20" s="124">
        <v>110996.44</v>
      </c>
      <c r="I20" s="124">
        <v>131681.17</v>
      </c>
    </row>
    <row r="21" spans="1:9" ht="30" customHeight="1">
      <c r="A21" s="264" t="s">
        <v>28</v>
      </c>
      <c r="B21" s="265"/>
      <c r="C21" s="265"/>
      <c r="D21" s="266"/>
      <c r="E21" s="124">
        <v>528683.48</v>
      </c>
      <c r="F21" s="124">
        <v>548838.2</v>
      </c>
      <c r="G21" s="124">
        <v>568858.78</v>
      </c>
      <c r="H21" s="124">
        <v>653230.46</v>
      </c>
      <c r="I21" s="124">
        <v>726385.49</v>
      </c>
    </row>
  </sheetData>
  <mergeCells count="19">
    <mergeCell ref="A13:D13"/>
    <mergeCell ref="A15:D15"/>
    <mergeCell ref="A16:D16"/>
    <mergeCell ref="A21:D21"/>
    <mergeCell ref="E5:I5"/>
    <mergeCell ref="A19:D19"/>
    <mergeCell ref="A20:D20"/>
    <mergeCell ref="A17:D17"/>
    <mergeCell ref="A18:D18"/>
    <mergeCell ref="A14:D14"/>
    <mergeCell ref="A10:D10"/>
    <mergeCell ref="A11:D11"/>
    <mergeCell ref="A12:D12"/>
    <mergeCell ref="A1:C2"/>
    <mergeCell ref="A8:D8"/>
    <mergeCell ref="A9:D9"/>
    <mergeCell ref="G1:H2"/>
    <mergeCell ref="E1:F2"/>
    <mergeCell ref="E4:I4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3.2" customHeight="1">
      <c r="A1" s="192" t="str">
        <f>Coordonnées!A1</f>
        <v>Synthèse du Budget</v>
      </c>
      <c r="B1" s="148"/>
      <c r="C1" s="148"/>
      <c r="D1" s="63"/>
      <c r="E1" s="144" t="s">
        <v>0</v>
      </c>
      <c r="F1" s="144"/>
      <c r="G1" s="148" t="str">
        <f>Coordonnées!J1</f>
        <v>AC FLEURUS</v>
      </c>
      <c r="H1" s="148"/>
      <c r="I1" s="65" t="s">
        <v>39</v>
      </c>
      <c r="J1" s="78">
        <f>Coordonnées!R1</f>
        <v>52021</v>
      </c>
    </row>
    <row r="2" spans="1:10" ht="16.2" customHeight="1">
      <c r="A2" s="149"/>
      <c r="B2" s="150"/>
      <c r="C2" s="150"/>
      <c r="D2" s="64"/>
      <c r="E2" s="145"/>
      <c r="F2" s="145"/>
      <c r="G2" s="150"/>
      <c r="H2" s="150"/>
      <c r="I2" s="66" t="s">
        <v>1</v>
      </c>
      <c r="J2" s="79">
        <f>Coordonnées!R2</f>
        <v>2023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40</v>
      </c>
      <c r="J3" s="77">
        <f>Coordonnées!R3</f>
        <v>1</v>
      </c>
    </row>
    <row r="4" spans="1:9" ht="16.2" customHeight="1">
      <c r="A4" s="17"/>
      <c r="B4" s="16"/>
      <c r="C4" s="16"/>
      <c r="D4" s="16"/>
      <c r="E4" s="259" t="s">
        <v>46</v>
      </c>
      <c r="F4" s="260"/>
      <c r="G4" s="260"/>
      <c r="H4" s="260"/>
      <c r="I4" s="260"/>
    </row>
    <row r="5" spans="1:9" ht="17.7" customHeight="1">
      <c r="A5" s="15"/>
      <c r="E5" s="269" t="s">
        <v>71</v>
      </c>
      <c r="F5" s="270"/>
      <c r="G5" s="270"/>
      <c r="H5" s="270"/>
      <c r="I5" s="270"/>
    </row>
    <row r="6" spans="1:9" ht="17.7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7" customHeight="1">
      <c r="A7" s="15"/>
      <c r="E7" s="67">
        <f>F7-1</f>
        <v>2019</v>
      </c>
      <c r="F7" s="67">
        <f>G7-1</f>
        <v>2020</v>
      </c>
      <c r="G7" s="67">
        <f>H7-1</f>
        <v>2021</v>
      </c>
      <c r="H7" s="67">
        <f>I7-1</f>
        <v>2022</v>
      </c>
      <c r="I7" s="67">
        <f>J2</f>
        <v>2023</v>
      </c>
    </row>
    <row r="8" spans="1:9" ht="30" customHeight="1">
      <c r="A8" s="253" t="s">
        <v>35</v>
      </c>
      <c r="B8" s="254"/>
      <c r="C8" s="254"/>
      <c r="D8" s="255"/>
      <c r="E8" s="124">
        <v>23134341.29</v>
      </c>
      <c r="F8" s="124">
        <v>24500363.3</v>
      </c>
      <c r="G8" s="124">
        <v>24081364.98</v>
      </c>
      <c r="H8" s="124">
        <v>27767608.98</v>
      </c>
      <c r="I8" s="124">
        <v>31167253.68</v>
      </c>
    </row>
    <row r="9" spans="1:9" ht="30" customHeight="1">
      <c r="A9" s="256" t="s">
        <v>19</v>
      </c>
      <c r="B9" s="257"/>
      <c r="C9" s="257"/>
      <c r="D9" s="258"/>
      <c r="E9" s="124">
        <v>1034569.89</v>
      </c>
      <c r="F9" s="124">
        <v>1320863.18</v>
      </c>
      <c r="G9" s="124">
        <v>2599410.14</v>
      </c>
      <c r="H9" s="124">
        <v>1278667.9</v>
      </c>
      <c r="I9" s="124">
        <v>1804838.9</v>
      </c>
    </row>
    <row r="10" spans="1:9" ht="30" customHeight="1">
      <c r="A10" s="256" t="s">
        <v>20</v>
      </c>
      <c r="B10" s="257"/>
      <c r="C10" s="257"/>
      <c r="D10" s="258"/>
      <c r="E10" s="124">
        <v>94808.21</v>
      </c>
      <c r="F10" s="124">
        <v>220321.55</v>
      </c>
      <c r="G10" s="124">
        <v>1500</v>
      </c>
      <c r="H10" s="124">
        <v>1500</v>
      </c>
      <c r="I10" s="124">
        <v>2500</v>
      </c>
    </row>
    <row r="11" spans="1:9" ht="30" customHeight="1">
      <c r="A11" s="256" t="s">
        <v>21</v>
      </c>
      <c r="B11" s="257"/>
      <c r="C11" s="257"/>
      <c r="D11" s="258"/>
      <c r="E11" s="124">
        <v>488276.75</v>
      </c>
      <c r="F11" s="124">
        <v>511294.3</v>
      </c>
      <c r="G11" s="124">
        <v>121269.58</v>
      </c>
      <c r="H11" s="124">
        <v>24400</v>
      </c>
      <c r="I11" s="124">
        <v>39600</v>
      </c>
    </row>
    <row r="12" spans="1:9" ht="30" customHeight="1">
      <c r="A12" s="256" t="s">
        <v>29</v>
      </c>
      <c r="B12" s="257"/>
      <c r="C12" s="257"/>
      <c r="D12" s="258"/>
      <c r="E12" s="124">
        <v>962643.81</v>
      </c>
      <c r="F12" s="124">
        <v>897770.55</v>
      </c>
      <c r="G12" s="124">
        <v>879886.73</v>
      </c>
      <c r="H12" s="124">
        <v>784774.34</v>
      </c>
      <c r="I12" s="124">
        <v>807133.57</v>
      </c>
    </row>
    <row r="13" spans="1:9" ht="30" customHeight="1">
      <c r="A13" s="256" t="s">
        <v>22</v>
      </c>
      <c r="B13" s="257"/>
      <c r="C13" s="257"/>
      <c r="D13" s="258"/>
      <c r="E13" s="124">
        <v>1500</v>
      </c>
      <c r="F13" s="124">
        <v>1300</v>
      </c>
      <c r="G13" s="124">
        <v>1300</v>
      </c>
      <c r="H13" s="124">
        <v>1300</v>
      </c>
      <c r="I13" s="124">
        <v>1300</v>
      </c>
    </row>
    <row r="14" spans="1:9" ht="30" customHeight="1">
      <c r="A14" s="256" t="s">
        <v>23</v>
      </c>
      <c r="B14" s="257"/>
      <c r="C14" s="257"/>
      <c r="D14" s="258"/>
      <c r="E14" s="124">
        <v>836440.31</v>
      </c>
      <c r="F14" s="124">
        <v>949970.25</v>
      </c>
      <c r="G14" s="124">
        <v>901478.01</v>
      </c>
      <c r="H14" s="124">
        <v>769479.57</v>
      </c>
      <c r="I14" s="124">
        <v>881236.17</v>
      </c>
    </row>
    <row r="15" spans="1:9" ht="30" customHeight="1">
      <c r="A15" s="256" t="s">
        <v>24</v>
      </c>
      <c r="B15" s="257"/>
      <c r="C15" s="257"/>
      <c r="D15" s="258"/>
      <c r="E15" s="124">
        <v>129961.19</v>
      </c>
      <c r="F15" s="124">
        <v>112524.95</v>
      </c>
      <c r="G15" s="124">
        <v>300819.97</v>
      </c>
      <c r="H15" s="124">
        <v>85120</v>
      </c>
      <c r="I15" s="124">
        <v>108705</v>
      </c>
    </row>
    <row r="16" spans="1:9" ht="30" customHeight="1">
      <c r="A16" s="261" t="s">
        <v>33</v>
      </c>
      <c r="B16" s="262"/>
      <c r="C16" s="262"/>
      <c r="D16" s="263"/>
      <c r="E16" s="124">
        <v>132576.03</v>
      </c>
      <c r="F16" s="124">
        <v>42126.59</v>
      </c>
      <c r="G16" s="124">
        <v>42967.95</v>
      </c>
      <c r="H16" s="124">
        <v>0</v>
      </c>
      <c r="I16" s="124">
        <v>0</v>
      </c>
    </row>
    <row r="17" spans="1:9" ht="30" customHeight="1">
      <c r="A17" s="256" t="s">
        <v>32</v>
      </c>
      <c r="B17" s="257"/>
      <c r="C17" s="257"/>
      <c r="D17" s="258"/>
      <c r="E17" s="124">
        <v>0</v>
      </c>
      <c r="F17" s="124">
        <v>0</v>
      </c>
      <c r="G17" s="124">
        <v>0</v>
      </c>
      <c r="H17" s="124">
        <v>0</v>
      </c>
      <c r="I17" s="124">
        <v>0</v>
      </c>
    </row>
    <row r="18" spans="1:9" ht="30" customHeight="1">
      <c r="A18" s="256" t="s">
        <v>25</v>
      </c>
      <c r="B18" s="257"/>
      <c r="C18" s="257"/>
      <c r="D18" s="258"/>
      <c r="E18" s="124">
        <v>1109318.78</v>
      </c>
      <c r="F18" s="124">
        <v>986393.61</v>
      </c>
      <c r="G18" s="124">
        <v>1425709.89</v>
      </c>
      <c r="H18" s="124">
        <v>1073389.27</v>
      </c>
      <c r="I18" s="124">
        <v>1226129.23</v>
      </c>
    </row>
    <row r="19" spans="1:9" ht="30" customHeight="1">
      <c r="A19" s="261" t="s">
        <v>26</v>
      </c>
      <c r="B19" s="262"/>
      <c r="C19" s="262"/>
      <c r="D19" s="263"/>
      <c r="E19" s="124">
        <v>670430.25</v>
      </c>
      <c r="F19" s="124">
        <v>704208.81</v>
      </c>
      <c r="G19" s="124">
        <v>123131.77</v>
      </c>
      <c r="H19" s="124">
        <v>50291.8</v>
      </c>
      <c r="I19" s="124">
        <v>76244.7</v>
      </c>
    </row>
    <row r="20" spans="1:9" ht="30" customHeight="1">
      <c r="A20" s="256" t="s">
        <v>27</v>
      </c>
      <c r="B20" s="257"/>
      <c r="C20" s="257"/>
      <c r="D20" s="258"/>
      <c r="E20" s="124">
        <v>98119.02</v>
      </c>
      <c r="F20" s="124">
        <v>97292.28</v>
      </c>
      <c r="G20" s="124">
        <v>98119.56</v>
      </c>
      <c r="H20" s="124">
        <v>63880</v>
      </c>
      <c r="I20" s="124">
        <v>62630</v>
      </c>
    </row>
    <row r="21" spans="1:9" ht="30" customHeight="1">
      <c r="A21" s="264" t="s">
        <v>28</v>
      </c>
      <c r="B21" s="265"/>
      <c r="C21" s="265"/>
      <c r="D21" s="266"/>
      <c r="E21" s="124">
        <v>101639.89</v>
      </c>
      <c r="F21" s="124">
        <v>84624.21</v>
      </c>
      <c r="G21" s="124">
        <v>89026.79</v>
      </c>
      <c r="H21" s="124">
        <v>37580</v>
      </c>
      <c r="I21" s="124">
        <v>38000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3.2" customHeight="1">
      <c r="A1" s="192" t="str">
        <f>Coordonnées!A1</f>
        <v>Synthèse du Budget</v>
      </c>
      <c r="B1" s="148"/>
      <c r="C1" s="148"/>
      <c r="D1" s="63"/>
      <c r="E1" s="144" t="s">
        <v>0</v>
      </c>
      <c r="F1" s="144"/>
      <c r="G1" s="148" t="str">
        <f>Coordonnées!J1</f>
        <v>AC FLEURUS</v>
      </c>
      <c r="H1" s="148"/>
      <c r="I1" s="65" t="s">
        <v>39</v>
      </c>
      <c r="J1" s="78">
        <f>Coordonnées!R1</f>
        <v>52021</v>
      </c>
    </row>
    <row r="2" spans="1:10" ht="16.2" customHeight="1">
      <c r="A2" s="149"/>
      <c r="B2" s="150"/>
      <c r="C2" s="150"/>
      <c r="D2" s="64"/>
      <c r="E2" s="145"/>
      <c r="F2" s="145"/>
      <c r="G2" s="150"/>
      <c r="H2" s="150"/>
      <c r="I2" s="66" t="s">
        <v>1</v>
      </c>
      <c r="J2" s="79">
        <f>Coordonnées!R2</f>
        <v>2023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I3" s="75" t="s">
        <v>40</v>
      </c>
      <c r="J3" s="77">
        <f>Coordonnées!R3</f>
        <v>1</v>
      </c>
    </row>
    <row r="4" spans="1:9" ht="16.2" customHeight="1">
      <c r="A4" s="17"/>
      <c r="B4" s="16"/>
      <c r="C4" s="16"/>
      <c r="D4" s="16"/>
      <c r="E4" s="259" t="s">
        <v>46</v>
      </c>
      <c r="F4" s="260"/>
      <c r="G4" s="260"/>
      <c r="H4" s="260"/>
      <c r="I4" s="260"/>
    </row>
    <row r="5" spans="1:9" ht="17.7" customHeight="1">
      <c r="A5" s="15"/>
      <c r="E5" s="271" t="s">
        <v>72</v>
      </c>
      <c r="F5" s="272"/>
      <c r="G5" s="272"/>
      <c r="H5" s="272"/>
      <c r="I5" s="272"/>
    </row>
    <row r="6" spans="1:9" ht="17.7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7" customHeight="1">
      <c r="A7" s="15"/>
      <c r="E7" s="67">
        <f>F7-1</f>
        <v>2019</v>
      </c>
      <c r="F7" s="67">
        <f>G7-1</f>
        <v>2020</v>
      </c>
      <c r="G7" s="67">
        <f>H7-1</f>
        <v>2021</v>
      </c>
      <c r="H7" s="67">
        <f>I7-1</f>
        <v>2022</v>
      </c>
      <c r="I7" s="67">
        <f>J2</f>
        <v>2023</v>
      </c>
    </row>
    <row r="8" spans="1:9" ht="30" customHeight="1">
      <c r="A8" s="253" t="s">
        <v>35</v>
      </c>
      <c r="B8" s="254"/>
      <c r="C8" s="254"/>
      <c r="D8" s="255"/>
      <c r="E8" s="124">
        <v>3479189.87</v>
      </c>
      <c r="F8" s="124">
        <v>4032527.87</v>
      </c>
      <c r="G8" s="124">
        <v>3998865.38</v>
      </c>
      <c r="H8" s="124">
        <v>10154407.87</v>
      </c>
      <c r="I8" s="124">
        <v>9018455.84</v>
      </c>
    </row>
    <row r="9" spans="1:9" ht="30" customHeight="1">
      <c r="A9" s="256" t="s">
        <v>19</v>
      </c>
      <c r="B9" s="257"/>
      <c r="C9" s="257"/>
      <c r="D9" s="258"/>
      <c r="E9" s="124">
        <v>12191002</v>
      </c>
      <c r="F9" s="124">
        <v>14336000</v>
      </c>
      <c r="G9" s="124">
        <v>3345075</v>
      </c>
      <c r="H9" s="124">
        <v>2764860.59</v>
      </c>
      <c r="I9" s="124">
        <v>6136840</v>
      </c>
    </row>
    <row r="10" spans="1:9" ht="30" customHeight="1">
      <c r="A10" s="256" t="s">
        <v>20</v>
      </c>
      <c r="B10" s="257"/>
      <c r="C10" s="257"/>
      <c r="D10" s="258"/>
      <c r="E10" s="124">
        <v>0</v>
      </c>
      <c r="F10" s="124">
        <v>0</v>
      </c>
      <c r="G10" s="124">
        <v>0</v>
      </c>
      <c r="H10" s="124">
        <v>0</v>
      </c>
      <c r="I10" s="124">
        <v>90000</v>
      </c>
    </row>
    <row r="11" spans="1:9" ht="30" customHeight="1">
      <c r="A11" s="256" t="s">
        <v>21</v>
      </c>
      <c r="B11" s="257"/>
      <c r="C11" s="257"/>
      <c r="D11" s="258"/>
      <c r="E11" s="124">
        <v>5812885.74</v>
      </c>
      <c r="F11" s="124">
        <v>9818125.59</v>
      </c>
      <c r="G11" s="124">
        <v>14250087.13</v>
      </c>
      <c r="H11" s="124">
        <v>20493045.93</v>
      </c>
      <c r="I11" s="124">
        <v>14025171.25</v>
      </c>
    </row>
    <row r="12" spans="1:9" ht="30" customHeight="1">
      <c r="A12" s="256" t="s">
        <v>29</v>
      </c>
      <c r="B12" s="257"/>
      <c r="C12" s="257"/>
      <c r="D12" s="258"/>
      <c r="E12" s="124">
        <v>766500</v>
      </c>
      <c r="F12" s="124">
        <v>258000</v>
      </c>
      <c r="G12" s="124">
        <v>178000</v>
      </c>
      <c r="H12" s="124">
        <v>1340000</v>
      </c>
      <c r="I12" s="124">
        <v>2041000</v>
      </c>
    </row>
    <row r="13" spans="1:9" ht="30" customHeight="1">
      <c r="A13" s="256" t="s">
        <v>22</v>
      </c>
      <c r="B13" s="257"/>
      <c r="C13" s="257"/>
      <c r="D13" s="258"/>
      <c r="E13" s="124">
        <v>0</v>
      </c>
      <c r="F13" s="124">
        <v>0</v>
      </c>
      <c r="G13" s="124">
        <v>0</v>
      </c>
      <c r="H13" s="124">
        <v>0</v>
      </c>
      <c r="I13" s="124">
        <v>0</v>
      </c>
    </row>
    <row r="14" spans="1:9" ht="30" customHeight="1">
      <c r="A14" s="256" t="s">
        <v>23</v>
      </c>
      <c r="B14" s="257"/>
      <c r="C14" s="257"/>
      <c r="D14" s="258"/>
      <c r="E14" s="124">
        <v>1004000</v>
      </c>
      <c r="F14" s="124">
        <v>1070000</v>
      </c>
      <c r="G14" s="124">
        <v>1960000</v>
      </c>
      <c r="H14" s="124">
        <v>3536092.5</v>
      </c>
      <c r="I14" s="124">
        <v>6095300</v>
      </c>
    </row>
    <row r="15" spans="1:9" ht="30" customHeight="1">
      <c r="A15" s="256" t="s">
        <v>24</v>
      </c>
      <c r="B15" s="257"/>
      <c r="C15" s="257"/>
      <c r="D15" s="258"/>
      <c r="E15" s="124">
        <v>258000</v>
      </c>
      <c r="F15" s="124">
        <v>293000</v>
      </c>
      <c r="G15" s="124">
        <v>412100</v>
      </c>
      <c r="H15" s="124">
        <v>920000</v>
      </c>
      <c r="I15" s="124">
        <v>2826000</v>
      </c>
    </row>
    <row r="16" spans="1:9" ht="30" customHeight="1">
      <c r="A16" s="261" t="s">
        <v>33</v>
      </c>
      <c r="B16" s="262"/>
      <c r="C16" s="262"/>
      <c r="D16" s="263"/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30" customHeight="1">
      <c r="A17" s="256" t="s">
        <v>32</v>
      </c>
      <c r="B17" s="257"/>
      <c r="C17" s="257"/>
      <c r="D17" s="258"/>
      <c r="E17" s="124">
        <v>168297.21</v>
      </c>
      <c r="F17" s="124">
        <v>122504.48</v>
      </c>
      <c r="G17" s="124">
        <v>773551.9</v>
      </c>
      <c r="H17" s="124">
        <v>1324522.07</v>
      </c>
      <c r="I17" s="124">
        <v>21230.52</v>
      </c>
    </row>
    <row r="18" spans="1:9" ht="30" customHeight="1">
      <c r="A18" s="256" t="s">
        <v>25</v>
      </c>
      <c r="B18" s="257"/>
      <c r="C18" s="257"/>
      <c r="D18" s="258"/>
      <c r="E18" s="124">
        <v>15000</v>
      </c>
      <c r="F18" s="124">
        <v>5000</v>
      </c>
      <c r="G18" s="124">
        <v>143000</v>
      </c>
      <c r="H18" s="124">
        <v>769500</v>
      </c>
      <c r="I18" s="124">
        <v>3499500</v>
      </c>
    </row>
    <row r="19" spans="1:9" ht="30" customHeight="1">
      <c r="A19" s="261" t="s">
        <v>26</v>
      </c>
      <c r="B19" s="262"/>
      <c r="C19" s="262"/>
      <c r="D19" s="263"/>
      <c r="E19" s="124">
        <v>774000</v>
      </c>
      <c r="F19" s="124">
        <v>844000</v>
      </c>
      <c r="G19" s="124">
        <v>1227000</v>
      </c>
      <c r="H19" s="124">
        <v>525000</v>
      </c>
      <c r="I19" s="124">
        <v>315000</v>
      </c>
    </row>
    <row r="20" spans="1:9" ht="30" customHeight="1">
      <c r="A20" s="256" t="s">
        <v>27</v>
      </c>
      <c r="B20" s="257"/>
      <c r="C20" s="257"/>
      <c r="D20" s="258"/>
      <c r="E20" s="124">
        <v>6667</v>
      </c>
      <c r="F20" s="124">
        <v>0</v>
      </c>
      <c r="G20" s="124">
        <v>0</v>
      </c>
      <c r="H20" s="124">
        <v>0</v>
      </c>
      <c r="I20" s="124">
        <v>0</v>
      </c>
    </row>
    <row r="21" spans="1:9" ht="30" customHeight="1">
      <c r="A21" s="264" t="s">
        <v>28</v>
      </c>
      <c r="B21" s="265"/>
      <c r="C21" s="265"/>
      <c r="D21" s="266"/>
      <c r="E21" s="124">
        <v>16500</v>
      </c>
      <c r="F21" s="124">
        <v>45000</v>
      </c>
      <c r="G21" s="124">
        <v>45000</v>
      </c>
      <c r="H21" s="124">
        <v>90000</v>
      </c>
      <c r="I21" s="124">
        <v>15000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3.2" customHeight="1">
      <c r="A1" s="192" t="str">
        <f>Coordonnées!A1</f>
        <v>Synthèse du Budget</v>
      </c>
      <c r="B1" s="148"/>
      <c r="C1" s="148"/>
      <c r="D1" s="63"/>
      <c r="E1" s="144" t="s">
        <v>0</v>
      </c>
      <c r="F1" s="144"/>
      <c r="G1" s="148" t="str">
        <f>Coordonnées!J1</f>
        <v>AC FLEURUS</v>
      </c>
      <c r="H1" s="148"/>
      <c r="I1" s="65" t="s">
        <v>39</v>
      </c>
      <c r="J1" s="78">
        <f>Coordonnées!R1</f>
        <v>52021</v>
      </c>
    </row>
    <row r="2" spans="1:10" ht="16.2" customHeight="1">
      <c r="A2" s="149"/>
      <c r="B2" s="150"/>
      <c r="C2" s="150"/>
      <c r="D2" s="64"/>
      <c r="E2" s="145"/>
      <c r="F2" s="145"/>
      <c r="G2" s="150"/>
      <c r="H2" s="150"/>
      <c r="I2" s="66" t="s">
        <v>1</v>
      </c>
      <c r="J2" s="79">
        <f>Coordonnées!R2</f>
        <v>2023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40</v>
      </c>
      <c r="J3" s="77">
        <f>Coordonnées!R3</f>
        <v>1</v>
      </c>
    </row>
    <row r="4" spans="1:9" ht="16.2" customHeight="1">
      <c r="A4" s="17"/>
      <c r="B4" s="16"/>
      <c r="C4" s="16"/>
      <c r="D4" s="16"/>
      <c r="E4" s="259" t="s">
        <v>46</v>
      </c>
      <c r="F4" s="260"/>
      <c r="G4" s="260"/>
      <c r="H4" s="260"/>
      <c r="I4" s="260"/>
    </row>
    <row r="5" spans="1:9" ht="17.7" customHeight="1">
      <c r="A5" s="15"/>
      <c r="E5" s="273" t="s">
        <v>73</v>
      </c>
      <c r="F5" s="274"/>
      <c r="G5" s="274"/>
      <c r="H5" s="274"/>
      <c r="I5" s="274"/>
    </row>
    <row r="6" spans="1:9" ht="17.7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7" customHeight="1">
      <c r="A7" s="15"/>
      <c r="E7" s="67">
        <f>F7-1</f>
        <v>2019</v>
      </c>
      <c r="F7" s="67">
        <f>G7-1</f>
        <v>2020</v>
      </c>
      <c r="G7" s="67">
        <f>H7-1</f>
        <v>2021</v>
      </c>
      <c r="H7" s="67">
        <f>I7-1</f>
        <v>2022</v>
      </c>
      <c r="I7" s="67">
        <f>J2</f>
        <v>2023</v>
      </c>
    </row>
    <row r="8" spans="1:9" ht="30" customHeight="1">
      <c r="A8" s="253" t="s">
        <v>35</v>
      </c>
      <c r="B8" s="254"/>
      <c r="C8" s="254"/>
      <c r="D8" s="255"/>
      <c r="E8" s="124">
        <v>8755705.57</v>
      </c>
      <c r="F8" s="124">
        <v>6462540.93</v>
      </c>
      <c r="G8" s="124">
        <v>11555287.56</v>
      </c>
      <c r="H8" s="124">
        <v>11168375.1</v>
      </c>
      <c r="I8" s="124">
        <v>10777193.18</v>
      </c>
    </row>
    <row r="9" spans="1:9" ht="30" customHeight="1">
      <c r="A9" s="256" t="s">
        <v>19</v>
      </c>
      <c r="B9" s="257"/>
      <c r="C9" s="257"/>
      <c r="D9" s="258"/>
      <c r="E9" s="124">
        <v>10054301.35</v>
      </c>
      <c r="F9" s="124">
        <v>16164219.8</v>
      </c>
      <c r="G9" s="124">
        <v>2194067.8</v>
      </c>
      <c r="H9" s="124">
        <v>9440119.31</v>
      </c>
      <c r="I9" s="124">
        <v>6285319.8</v>
      </c>
    </row>
    <row r="10" spans="1:9" ht="30" customHeight="1">
      <c r="A10" s="256" t="s">
        <v>20</v>
      </c>
      <c r="B10" s="257"/>
      <c r="C10" s="257"/>
      <c r="D10" s="258"/>
      <c r="E10" s="12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1:9" ht="30" customHeight="1">
      <c r="A11" s="256" t="s">
        <v>21</v>
      </c>
      <c r="B11" s="257"/>
      <c r="C11" s="257"/>
      <c r="D11" s="258"/>
      <c r="E11" s="124">
        <v>4771608</v>
      </c>
      <c r="F11" s="124">
        <v>7082262.82</v>
      </c>
      <c r="G11" s="124">
        <v>9766108.47</v>
      </c>
      <c r="H11" s="124">
        <v>16271407.53</v>
      </c>
      <c r="I11" s="124">
        <v>10527370.39</v>
      </c>
    </row>
    <row r="12" spans="1:9" ht="30" customHeight="1">
      <c r="A12" s="256" t="s">
        <v>29</v>
      </c>
      <c r="B12" s="257"/>
      <c r="C12" s="257"/>
      <c r="D12" s="258"/>
      <c r="E12" s="124">
        <v>366000</v>
      </c>
      <c r="F12" s="124">
        <v>66000</v>
      </c>
      <c r="G12" s="124">
        <v>0</v>
      </c>
      <c r="H12" s="124">
        <v>1100000</v>
      </c>
      <c r="I12" s="124">
        <v>1500000</v>
      </c>
    </row>
    <row r="13" spans="1:9" ht="30" customHeight="1">
      <c r="A13" s="256" t="s">
        <v>22</v>
      </c>
      <c r="B13" s="257"/>
      <c r="C13" s="257"/>
      <c r="D13" s="258"/>
      <c r="E13" s="124">
        <v>0</v>
      </c>
      <c r="F13" s="124">
        <v>0</v>
      </c>
      <c r="G13" s="124">
        <v>0</v>
      </c>
      <c r="H13" s="124">
        <v>0</v>
      </c>
      <c r="I13" s="124">
        <v>0</v>
      </c>
    </row>
    <row r="14" spans="1:9" ht="30" customHeight="1">
      <c r="A14" s="256" t="s">
        <v>23</v>
      </c>
      <c r="B14" s="257"/>
      <c r="C14" s="257"/>
      <c r="D14" s="258"/>
      <c r="E14" s="124">
        <v>941000</v>
      </c>
      <c r="F14" s="124">
        <v>1000000</v>
      </c>
      <c r="G14" s="124">
        <v>1500000</v>
      </c>
      <c r="H14" s="124">
        <v>2050000</v>
      </c>
      <c r="I14" s="124">
        <v>5600000</v>
      </c>
    </row>
    <row r="15" spans="1:9" ht="30" customHeight="1">
      <c r="A15" s="256" t="s">
        <v>24</v>
      </c>
      <c r="B15" s="257"/>
      <c r="C15" s="257"/>
      <c r="D15" s="258"/>
      <c r="E15" s="124">
        <v>0</v>
      </c>
      <c r="F15" s="124">
        <v>0</v>
      </c>
      <c r="G15" s="124">
        <v>81265.09</v>
      </c>
      <c r="H15" s="124">
        <v>0</v>
      </c>
      <c r="I15" s="124">
        <v>2204000</v>
      </c>
    </row>
    <row r="16" spans="1:9" ht="30" customHeight="1">
      <c r="A16" s="261" t="s">
        <v>33</v>
      </c>
      <c r="B16" s="262"/>
      <c r="C16" s="262"/>
      <c r="D16" s="263"/>
      <c r="E16" s="124">
        <v>0</v>
      </c>
      <c r="F16" s="124">
        <v>0</v>
      </c>
      <c r="G16" s="124">
        <v>0</v>
      </c>
      <c r="H16" s="124">
        <v>0</v>
      </c>
      <c r="I16" s="124">
        <v>6576965</v>
      </c>
    </row>
    <row r="17" spans="1:9" ht="30" customHeight="1">
      <c r="A17" s="256" t="s">
        <v>32</v>
      </c>
      <c r="B17" s="257"/>
      <c r="C17" s="257"/>
      <c r="D17" s="258"/>
      <c r="E17" s="124">
        <v>0</v>
      </c>
      <c r="F17" s="124">
        <v>0</v>
      </c>
      <c r="G17" s="124">
        <v>750000</v>
      </c>
      <c r="H17" s="124">
        <v>1300000</v>
      </c>
      <c r="I17" s="124">
        <v>0</v>
      </c>
    </row>
    <row r="18" spans="1:9" ht="30" customHeight="1">
      <c r="A18" s="256" t="s">
        <v>25</v>
      </c>
      <c r="B18" s="257"/>
      <c r="C18" s="257"/>
      <c r="D18" s="258"/>
      <c r="E18" s="124">
        <v>0</v>
      </c>
      <c r="F18" s="124">
        <v>0</v>
      </c>
      <c r="G18" s="124">
        <v>0</v>
      </c>
      <c r="H18" s="124">
        <v>550000</v>
      </c>
      <c r="I18" s="124">
        <v>3040000</v>
      </c>
    </row>
    <row r="19" spans="1:9" ht="30" customHeight="1">
      <c r="A19" s="261" t="s">
        <v>26</v>
      </c>
      <c r="B19" s="262"/>
      <c r="C19" s="262"/>
      <c r="D19" s="263"/>
      <c r="E19" s="124">
        <v>540850</v>
      </c>
      <c r="F19" s="124">
        <v>660000</v>
      </c>
      <c r="G19" s="124">
        <v>1050000</v>
      </c>
      <c r="H19" s="124">
        <v>350000</v>
      </c>
      <c r="I19" s="124">
        <v>0</v>
      </c>
    </row>
    <row r="20" spans="1:9" ht="30" customHeight="1">
      <c r="A20" s="256" t="s">
        <v>27</v>
      </c>
      <c r="B20" s="257"/>
      <c r="C20" s="257"/>
      <c r="D20" s="258"/>
      <c r="E20" s="124">
        <v>0</v>
      </c>
      <c r="F20" s="124">
        <v>0</v>
      </c>
      <c r="G20" s="124">
        <v>0</v>
      </c>
      <c r="H20" s="124">
        <v>0</v>
      </c>
      <c r="I20" s="124">
        <v>0</v>
      </c>
    </row>
    <row r="21" spans="1:9" ht="30" customHeight="1">
      <c r="A21" s="264" t="s">
        <v>28</v>
      </c>
      <c r="B21" s="265"/>
      <c r="C21" s="265"/>
      <c r="D21" s="266"/>
      <c r="E21" s="124">
        <v>0</v>
      </c>
      <c r="F21" s="124">
        <v>0</v>
      </c>
      <c r="G21" s="124">
        <v>0</v>
      </c>
      <c r="H21" s="124">
        <v>0</v>
      </c>
      <c r="I21" s="124">
        <v>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du Ministre des Affaires Intérieures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BROGNON Philippe</dc:creator>
  <cp:keywords/>
  <dc:description/>
  <cp:lastModifiedBy>Anna Di Francesco</cp:lastModifiedBy>
  <cp:lastPrinted>2019-04-29T14:14:47Z</cp:lastPrinted>
  <dcterms:created xsi:type="dcterms:W3CDTF">2006-02-10T09:03:57Z</dcterms:created>
  <dcterms:modified xsi:type="dcterms:W3CDTF">2024-01-15T10:41:57Z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2021-06-22T14:02:40Z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6f3eb558-917c-44de-9027-36e2efd7c26c</vt:lpwstr>
  </property>
  <property fmtid="{D5CDD505-2E9C-101B-9397-08002B2CF9AE}" pid="8" name="MSIP_Label_e72a09c5-6e26-4737-a926-47ef1ab198ae_ContentBits">
    <vt:lpwstr>8</vt:lpwstr>
  </property>
</Properties>
</file>