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bookViews>
    <workbookView xWindow="36904" yWindow="900" windowWidth="27228" windowHeight="14220" tabRatio="851" firstSheet="1" activeTab="1"/>
  </bookViews>
  <sheets>
    <sheet name="Macro-commandes" sheetId="14" state="hidden" r:id="rId1"/>
    <sheet name="Coordonnées" sheetId="13" r:id="rId2"/>
    <sheet name="Résultats" sheetId="23" r:id="rId3"/>
    <sheet name="Ordinaire GE" sheetId="29" r:id="rId4"/>
    <sheet name="Extraordinaire GE" sheetId="30" r:id="rId5"/>
    <sheet name="DO fonctions" sheetId="25" r:id="rId6"/>
    <sheet name="RO fonctions" sheetId="31" r:id="rId7"/>
    <sheet name="DE fonctions" sheetId="32" r:id="rId8"/>
    <sheet name="RE fonctions" sheetId="33" r:id="rId9"/>
    <sheet name="Commentaires" sheetId="26" r:id="rId10"/>
    <sheet name="Glossaire" sheetId="27" r:id="rId11"/>
  </sheets>
  <definedNames/>
  <calcPr calcId="152511"/>
  <extLst/>
</workbook>
</file>

<file path=xl/sharedStrings.xml><?xml version="1.0" encoding="utf-8"?>
<sst xmlns="http://schemas.openxmlformats.org/spreadsheetml/2006/main" count="199" uniqueCount="104">
  <si>
    <t>Administration communale de:</t>
  </si>
  <si>
    <t>Exercice:</t>
  </si>
  <si>
    <t>Exercices:</t>
  </si>
  <si>
    <t>Prélèvements</t>
  </si>
  <si>
    <t>Adresse de l'administration:</t>
  </si>
  <si>
    <t>Tél:</t>
  </si>
  <si>
    <t>Fax:</t>
  </si>
  <si>
    <t>Email:</t>
  </si>
  <si>
    <t>Gestion informatique du document.</t>
  </si>
  <si>
    <t>Commandes :</t>
  </si>
  <si>
    <t>Cliquez sur la commande&gt;&gt;&gt;</t>
  </si>
  <si>
    <t>Enregistré</t>
  </si>
  <si>
    <t>Code INS</t>
  </si>
  <si>
    <t>Personnel</t>
  </si>
  <si>
    <t>Fonctionnement</t>
  </si>
  <si>
    <t>Transferts</t>
  </si>
  <si>
    <t>Dette</t>
  </si>
  <si>
    <t>Prestation</t>
  </si>
  <si>
    <t>Commune de :</t>
  </si>
  <si>
    <t>1 Administration générale</t>
  </si>
  <si>
    <t>3 Sécurité</t>
  </si>
  <si>
    <t>4 Voiries-communications</t>
  </si>
  <si>
    <t>6 Sylviculture- Agriculture</t>
  </si>
  <si>
    <t>70&gt;75 Enseignement</t>
  </si>
  <si>
    <t>76&gt;77 Culture et sports</t>
  </si>
  <si>
    <t>80&gt;86 Action Sociale </t>
  </si>
  <si>
    <t>87 Santé publique et hygiène</t>
  </si>
  <si>
    <t>90&gt;92 Logement</t>
  </si>
  <si>
    <t>93 Aménagement du territoire</t>
  </si>
  <si>
    <t>5 Industrie - commerce</t>
  </si>
  <si>
    <t>Exercices antérieurs</t>
  </si>
  <si>
    <t>Version:</t>
  </si>
  <si>
    <t>79 Culte</t>
  </si>
  <si>
    <t>78 Radio, télévision, presse</t>
  </si>
  <si>
    <t>Directeur Général:</t>
  </si>
  <si>
    <t>0 Recettes et dépenses générales</t>
  </si>
  <si>
    <t>Date d'approbation de la Tutelle:</t>
  </si>
  <si>
    <t>Commentaires</t>
  </si>
  <si>
    <t>Glossaire</t>
  </si>
  <si>
    <t>Code INS:</t>
  </si>
  <si>
    <t>version:</t>
  </si>
  <si>
    <t>Evolution du résultat budgétaire ordinaire</t>
  </si>
  <si>
    <t>Ventilation économique des dépenses et des recettes ordinaires</t>
  </si>
  <si>
    <t>Type document:</t>
  </si>
  <si>
    <t>Ventilation économique des dépenses et des recettes extraordinaires</t>
  </si>
  <si>
    <t>Investissements</t>
  </si>
  <si>
    <t>Ventilation fonctionnelle</t>
  </si>
  <si>
    <t>Prélèvements (hors 060)</t>
  </si>
  <si>
    <t>Termes</t>
  </si>
  <si>
    <t>Définitions:</t>
  </si>
  <si>
    <t>Exercice propre</t>
  </si>
  <si>
    <t>L'exercice du document allant du 1er janvier au 31 décembre</t>
  </si>
  <si>
    <t>Les opérations antérieures à l'exercice propre</t>
  </si>
  <si>
    <t>Résultat global</t>
  </si>
  <si>
    <t>Le boni ou le mali de l'exercice propre cumulé avec celui des exercices antérieurs</t>
  </si>
  <si>
    <t>Dépenses de transfert</t>
  </si>
  <si>
    <t>Recettes de transfert</t>
  </si>
  <si>
    <t>Recettes en provenance de tiers ( subsides, taxes, … )</t>
  </si>
  <si>
    <t>Recettes de prestation</t>
  </si>
  <si>
    <t>Dépenses de prélèvements</t>
  </si>
  <si>
    <t>Sommes prélevées sur les excédents budgétaires par la commune pour alimenter des fonds de réserves ordinaires ou extraordinaires (pour financer des dépenses d'investissement sur fonds propres  ) ou des provisions ( pour faire face à des charges futures importantes )</t>
  </si>
  <si>
    <t>Recettes de prélèvements</t>
  </si>
  <si>
    <t>Utilisation des fonds de réserve et des provisions (constitués au moyen des dépenses de prélèvement)</t>
  </si>
  <si>
    <t>Ordinaire</t>
  </si>
  <si>
    <t>Extraordinaire</t>
  </si>
  <si>
    <t>Les dépenses et leurs moyens de financement afférentes aux investissements ( travaux importants, rénovations, achat de matériel et de véhicules etc … )</t>
  </si>
  <si>
    <t>Résultats  Exercice Propre*</t>
  </si>
  <si>
    <t>* Montant arrondi à l'euro</t>
  </si>
  <si>
    <t>Total (exercice propre)*</t>
  </si>
  <si>
    <t>Total général*</t>
  </si>
  <si>
    <t>Evolution des dépenses ordinaires (exercice propre)</t>
  </si>
  <si>
    <t>Evolution des recettes ordinaires (exercice propre)</t>
  </si>
  <si>
    <t>Evolution des dépenses extraordinaires (exercice propre)</t>
  </si>
  <si>
    <t>Evolution des recettes extraordinaires (exercice propre)</t>
  </si>
  <si>
    <r>
      <t xml:space="preserve">Résultat global*                              </t>
    </r>
    <r>
      <rPr>
        <b/>
        <sz val="8"/>
        <rFont val="Verdana"/>
        <family val="2"/>
      </rPr>
      <t>(avec exercices antérieurs et prélèvements)</t>
    </r>
  </si>
  <si>
    <t>Dépenses effectuées à destination de tiers à la commune (d'autres institutions, organismes, ménages ..)</t>
  </si>
  <si>
    <t>Recettes découlant de services payants rendus par la commune, de locations, de droits d'entrée …</t>
  </si>
  <si>
    <t>Les recettes et dépenses nécessaires au fonctionnement de la commune (taxes, subventions , salaires,électricité,fournitures,…)</t>
  </si>
  <si>
    <t>Modèle officiel généré par l'application eComptes © SPW Intérieur et Action Sociale</t>
  </si>
  <si>
    <t>Administration communale de</t>
  </si>
  <si>
    <t>AC FLEURUS</t>
  </si>
  <si>
    <t>Chemin de Mons, 61</t>
  </si>
  <si>
    <t>6220 FLEURUS</t>
  </si>
  <si>
    <t>www.fleurus.be</t>
  </si>
  <si>
    <t>Synthèse du Budget</t>
  </si>
  <si>
    <t>S Y N T H È S E  du  B U D G E T
I N I T I A L</t>
  </si>
  <si>
    <t>Module informatisé de publication des budgets annuels</t>
  </si>
  <si>
    <t>Date d’arrêt du budget par le conseil:</t>
  </si>
  <si>
    <t>11/12/2023</t>
  </si>
  <si>
    <t>05/02/2024</t>
  </si>
  <si>
    <t>Budget</t>
  </si>
  <si>
    <t>Laurent MANISCALCO</t>
  </si>
  <si>
    <t>071820210</t>
  </si>
  <si>
    <t>071820217</t>
  </si>
  <si>
    <t>laurent.maniscalco@fleurus.be</t>
  </si>
  <si>
    <t>071820227</t>
  </si>
  <si>
    <t>Dépenses ordinaires (Prévisions)</t>
  </si>
  <si>
    <t>Recettes ordinaires (Prévisions)</t>
  </si>
  <si>
    <t>Dépenses extraordinaires (Prévisions)</t>
  </si>
  <si>
    <t>Recettes extraordinaires (Prévisions)</t>
  </si>
  <si>
    <t>Directrice Financière f.f.:</t>
  </si>
  <si>
    <t>Anna DI FRANCESCO</t>
  </si>
  <si>
    <t>071820244</t>
  </si>
  <si>
    <t>anna.difrancesco@fleurus.be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</si>
</sst>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#,##0.00_ ;\-#,##0.00\ "/>
    <numFmt numFmtId="166" formatCode="#,##0_ ;\-#,##0\ "/>
  </numFmts>
  <fonts count="32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0"/>
      <color indexed="9"/>
      <name val="Arial"/>
      <family val="2"/>
    </font>
    <font>
      <i/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sz val="9"/>
      <color indexed="9"/>
      <name val="Verdana"/>
      <family val="2"/>
    </font>
    <font>
      <sz val="9.5"/>
      <name val="Verdana"/>
      <family val="2"/>
    </font>
    <font>
      <b/>
      <sz val="9.5"/>
      <name val="Verdana"/>
      <family val="2"/>
    </font>
    <font>
      <i/>
      <sz val="9.5"/>
      <color indexed="12"/>
      <name val="Verdana"/>
      <family val="2"/>
    </font>
    <font>
      <i/>
      <sz val="9.5"/>
      <color indexed="18"/>
      <name val="Verdana"/>
      <family val="2"/>
    </font>
    <font>
      <sz val="9.5"/>
      <name val="Arial"/>
      <family val="2"/>
    </font>
    <font>
      <sz val="9.5"/>
      <color indexed="12"/>
      <name val="Verdana"/>
      <family val="2"/>
    </font>
    <font>
      <b/>
      <sz val="9.5"/>
      <color indexed="9"/>
      <name val="Verdana"/>
      <family val="2"/>
    </font>
    <font>
      <sz val="9.5"/>
      <color indexed="8"/>
      <name val="Verdana"/>
      <family val="2"/>
    </font>
    <font>
      <b/>
      <sz val="8"/>
      <name val="Verdana"/>
      <family val="2"/>
    </font>
    <font>
      <b/>
      <u val="single"/>
      <sz val="10"/>
      <name val="Verdana"/>
      <family val="2"/>
    </font>
    <font>
      <sz val="8"/>
      <name val="Arial"/>
      <family val="2"/>
    </font>
    <font>
      <sz val="9.5"/>
      <color theme="0"/>
      <name val="Verdana"/>
      <family val="2"/>
    </font>
    <font>
      <sz val="10"/>
      <color theme="0"/>
      <name val="Arial"/>
      <family val="2"/>
    </font>
    <font>
      <b/>
      <sz val="18"/>
      <color rgb="FFFF0000"/>
      <name val="Arial"/>
      <family val="2"/>
    </font>
    <font>
      <sz val="12"/>
      <color rgb="FFFF0000"/>
      <name val="Tahoma"/>
      <family val="2"/>
    </font>
    <font>
      <b/>
      <sz val="10"/>
      <color theme="0"/>
      <name val="Verdana"/>
      <family val="2"/>
    </font>
    <font>
      <b/>
      <sz val="10"/>
      <color theme="0"/>
      <name val="Arial"/>
      <family val="2"/>
    </font>
    <font>
      <u val="single"/>
      <sz val="10"/>
      <color theme="10"/>
      <name val="Arial"/>
      <family val="2"/>
    </font>
    <font>
      <u val="single"/>
      <sz val="10"/>
      <color theme="10"/>
      <name val="Verdana"/>
      <family val="2"/>
    </font>
    <font>
      <sz val="9"/>
      <color theme="1" tint="0.35"/>
      <name val="Arial"/>
      <family val="2"/>
    </font>
    <font>
      <sz val="9"/>
      <name val="Arial"/>
      <family val="2"/>
    </font>
    <font>
      <b/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6D9937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double"/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thin">
        <color theme="0"/>
      </right>
      <top style="double"/>
      <bottom style="thin">
        <color theme="0"/>
      </bottom>
    </border>
    <border>
      <left style="thin">
        <color theme="0"/>
      </left>
      <right style="double"/>
      <top style="double"/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double"/>
      <top style="thin">
        <color theme="0"/>
      </top>
      <bottom style="thin">
        <color theme="0"/>
      </bottom>
    </border>
    <border>
      <left style="double"/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thin">
        <color theme="0"/>
      </right>
      <top style="thin">
        <color theme="0"/>
      </top>
      <bottom style="double"/>
    </border>
    <border>
      <left style="thin">
        <color theme="0"/>
      </left>
      <right style="double"/>
      <top style="thin">
        <color theme="0"/>
      </top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>
        <color theme="0"/>
      </right>
      <top/>
      <bottom style="thin">
        <color theme="0"/>
      </bottom>
    </border>
    <border>
      <left/>
      <right style="thin"/>
      <top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3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0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ont="1" applyBorder="1"/>
    <xf numFmtId="0" fontId="0" fillId="2" borderId="0" xfId="0" applyFill="1" applyBorder="1"/>
    <xf numFmtId="0" fontId="0" fillId="0" borderId="1" xfId="0" applyBorder="1"/>
    <xf numFmtId="0" fontId="0" fillId="0" borderId="2" xfId="0" applyBorder="1"/>
    <xf numFmtId="0" fontId="2" fillId="3" borderId="0" xfId="0" applyFont="1" applyFill="1"/>
    <xf numFmtId="0" fontId="3" fillId="0" borderId="3" xfId="0" applyFont="1" applyBorder="1" applyAlignment="1">
      <alignment horizontal="center"/>
    </xf>
    <xf numFmtId="0" fontId="1" fillId="2" borderId="0" xfId="0" applyFont="1" applyFill="1" applyBorder="1"/>
    <xf numFmtId="0" fontId="0" fillId="0" borderId="0" xfId="0" applyFont="1" applyBorder="1" applyAlignment="1">
      <alignment horizontal="left"/>
    </xf>
    <xf numFmtId="0" fontId="7" fillId="0" borderId="0" xfId="0" applyFont="1"/>
    <xf numFmtId="0" fontId="6" fillId="0" borderId="0" xfId="0" applyFont="1"/>
    <xf numFmtId="0" fontId="0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Border="1"/>
    <xf numFmtId="0" fontId="0" fillId="0" borderId="0" xfId="0" applyFont="1"/>
    <xf numFmtId="0" fontId="6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0" fillId="0" borderId="6" xfId="0" applyBorder="1"/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/>
    <xf numFmtId="0" fontId="9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/>
    <xf numFmtId="3" fontId="8" fillId="0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4" fillId="0" borderId="0" xfId="0" applyFont="1"/>
    <xf numFmtId="0" fontId="14" fillId="0" borderId="0" xfId="0" applyFont="1" applyBorder="1"/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/>
    <xf numFmtId="0" fontId="14" fillId="0" borderId="8" xfId="0" applyFont="1" applyBorder="1"/>
    <xf numFmtId="0" fontId="0" fillId="0" borderId="0" xfId="0" applyAlignment="1">
      <alignment wrapText="1"/>
    </xf>
    <xf numFmtId="0" fontId="15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0" fillId="0" borderId="0" xfId="0" applyFont="1"/>
    <xf numFmtId="0" fontId="10" fillId="0" borderId="0" xfId="0" applyFont="1" applyBorder="1" applyAlignment="1">
      <alignment horizontal="left"/>
    </xf>
    <xf numFmtId="0" fontId="10" fillId="0" borderId="0" xfId="0" applyFont="1" applyBorder="1"/>
    <xf numFmtId="0" fontId="10" fillId="0" borderId="0" xfId="0" applyFont="1" applyFill="1" applyBorder="1" applyAlignment="1">
      <alignment/>
    </xf>
    <xf numFmtId="0" fontId="21" fillId="0" borderId="0" xfId="0" applyFont="1" applyFill="1" applyBorder="1" applyAlignment="1">
      <alignment vertical="center"/>
    </xf>
    <xf numFmtId="4" fontId="17" fillId="0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right" vertical="center"/>
    </xf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right"/>
    </xf>
    <xf numFmtId="0" fontId="1" fillId="7" borderId="3" xfId="0" applyFont="1" applyFill="1" applyBorder="1" applyAlignment="1">
      <alignment horizontal="center"/>
    </xf>
    <xf numFmtId="0" fontId="6" fillId="0" borderId="9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6" fillId="8" borderId="3" xfId="0" applyFont="1" applyFill="1" applyBorder="1" applyAlignment="1">
      <alignment horizontal="center"/>
    </xf>
    <xf numFmtId="0" fontId="7" fillId="0" borderId="3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5" fillId="0" borderId="0" xfId="0" applyFont="1" applyBorder="1" applyAlignment="1">
      <alignment horizontal="left" vertical="top"/>
    </xf>
    <xf numFmtId="0" fontId="1" fillId="9" borderId="10" xfId="0" applyFont="1" applyFill="1" applyBorder="1" applyAlignment="1">
      <alignment horizontal="right"/>
    </xf>
    <xf numFmtId="0" fontId="1" fillId="4" borderId="11" xfId="0" applyFont="1" applyFill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left"/>
    </xf>
    <xf numFmtId="0" fontId="19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vertical="top"/>
    </xf>
    <xf numFmtId="0" fontId="10" fillId="0" borderId="0" xfId="0" applyFont="1" applyAlignment="1">
      <alignment vertical="top"/>
    </xf>
    <xf numFmtId="0" fontId="0" fillId="0" borderId="0" xfId="0" applyFont="1" applyAlignment="1">
      <alignment vertical="top"/>
    </xf>
    <xf numFmtId="165" fontId="6" fillId="0" borderId="0" xfId="0" applyNumberFormat="1" applyFont="1" applyFill="1" applyBorder="1" applyAlignment="1">
      <alignment vertical="top"/>
    </xf>
    <xf numFmtId="0" fontId="8" fillId="0" borderId="0" xfId="0" applyFont="1" applyBorder="1" applyAlignment="1">
      <alignment vertical="top"/>
    </xf>
    <xf numFmtId="0" fontId="0" fillId="0" borderId="0" xfId="0" applyFont="1" applyFill="1" applyBorder="1"/>
    <xf numFmtId="0" fontId="6" fillId="0" borderId="0" xfId="0" applyFont="1" applyFill="1" applyBorder="1"/>
    <xf numFmtId="0" fontId="0" fillId="0" borderId="0" xfId="0" applyFill="1" applyBorder="1"/>
    <xf numFmtId="0" fontId="14" fillId="0" borderId="0" xfId="0" applyFont="1" applyFill="1" applyBorder="1"/>
    <xf numFmtId="0" fontId="11" fillId="0" borderId="0" xfId="0" applyFont="1" applyFill="1" applyBorder="1" applyAlignment="1">
      <alignment vertical="center"/>
    </xf>
    <xf numFmtId="166" fontId="10" fillId="0" borderId="0" xfId="24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center" readingOrder="1"/>
    </xf>
    <xf numFmtId="0" fontId="24" fillId="0" borderId="0" xfId="0" applyFont="1"/>
    <xf numFmtId="0" fontId="20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6" xfId="0" applyFont="1" applyBorder="1" applyAlignment="1">
      <alignment horizontal="right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9" xfId="0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6" fillId="4" borderId="5" xfId="0" applyFont="1" applyFill="1" applyBorder="1" applyAlignment="1">
      <alignment horizontal="left" vertical="center"/>
    </xf>
    <xf numFmtId="49" fontId="6" fillId="4" borderId="5" xfId="0" applyNumberFormat="1" applyFont="1" applyFill="1" applyBorder="1" applyAlignment="1">
      <alignment horizontal="left" vertical="center"/>
    </xf>
    <xf numFmtId="4" fontId="0" fillId="0" borderId="3" xfId="24" applyNumberFormat="1" applyFont="1" applyBorder="1"/>
    <xf numFmtId="49" fontId="6" fillId="0" borderId="4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right" vertical="center" wrapText="1"/>
    </xf>
    <xf numFmtId="49" fontId="0" fillId="0" borderId="21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22" xfId="0" applyNumberFormat="1" applyBorder="1" applyAlignment="1">
      <alignment horizontal="center" vertical="center"/>
    </xf>
    <xf numFmtId="49" fontId="23" fillId="0" borderId="23" xfId="0" applyNumberFormat="1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49" fontId="1" fillId="5" borderId="6" xfId="0" applyNumberFormat="1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left" vertical="center"/>
    </xf>
    <xf numFmtId="0" fontId="1" fillId="5" borderId="8" xfId="0" applyFont="1" applyFill="1" applyBorder="1" applyAlignment="1">
      <alignment horizontal="left" vertical="center"/>
    </xf>
    <xf numFmtId="0" fontId="1" fillId="5" borderId="6" xfId="0" applyFont="1" applyFill="1" applyBorder="1" applyAlignment="1">
      <alignment horizontal="right" vertical="center"/>
    </xf>
    <xf numFmtId="0" fontId="1" fillId="5" borderId="8" xfId="0" applyFont="1" applyFill="1" applyBorder="1" applyAlignment="1">
      <alignment horizontal="right" vertical="center"/>
    </xf>
    <xf numFmtId="0" fontId="1" fillId="5" borderId="0" xfId="0" applyFont="1" applyFill="1" applyBorder="1" applyAlignment="1">
      <alignment horizontal="right" vertical="center"/>
    </xf>
    <xf numFmtId="49" fontId="1" fillId="5" borderId="7" xfId="0" applyNumberFormat="1" applyFont="1" applyFill="1" applyBorder="1" applyAlignment="1">
      <alignment horizontal="left" vertical="center" wrapText="1"/>
    </xf>
    <xf numFmtId="0" fontId="1" fillId="5" borderId="6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left" vertical="center" wrapText="1"/>
    </xf>
    <xf numFmtId="0" fontId="1" fillId="5" borderId="8" xfId="0" applyFont="1" applyFill="1" applyBorder="1" applyAlignment="1">
      <alignment horizontal="left" vertical="center" wrapText="1"/>
    </xf>
    <xf numFmtId="49" fontId="24" fillId="0" borderId="16" xfId="0" applyNumberFormat="1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49" fontId="6" fillId="0" borderId="4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4" borderId="5" xfId="0" applyNumberFormat="1" applyFont="1" applyFill="1" applyBorder="1" applyAlignment="1">
      <alignment horizontal="left" vertical="center"/>
    </xf>
    <xf numFmtId="0" fontId="6" fillId="4" borderId="5" xfId="0" applyFont="1" applyFill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" fillId="10" borderId="21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1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right"/>
    </xf>
    <xf numFmtId="0" fontId="1" fillId="6" borderId="31" xfId="0" applyFont="1" applyFill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9" fontId="0" fillId="0" borderId="9" xfId="0" applyNumberForma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9" fontId="6" fillId="0" borderId="7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4" fillId="0" borderId="0" xfId="0" applyFont="1" applyAlignment="1">
      <alignment/>
    </xf>
    <xf numFmtId="0" fontId="7" fillId="4" borderId="21" xfId="0" applyFont="1" applyFill="1" applyBorder="1" applyAlignment="1">
      <alignment horizontal="right" vertical="center"/>
    </xf>
    <xf numFmtId="0" fontId="7" fillId="4" borderId="5" xfId="0" applyFont="1" applyFill="1" applyBorder="1" applyAlignment="1">
      <alignment horizontal="right" vertical="center"/>
    </xf>
    <xf numFmtId="49" fontId="6" fillId="0" borderId="6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horizontal="right" vertical="center"/>
    </xf>
    <xf numFmtId="0" fontId="6" fillId="0" borderId="6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1" fillId="5" borderId="7" xfId="0" applyFont="1" applyFill="1" applyBorder="1" applyAlignment="1">
      <alignment horizontal="left" vertical="center" wrapText="1"/>
    </xf>
    <xf numFmtId="166" fontId="10" fillId="11" borderId="32" xfId="24" applyNumberFormat="1" applyFont="1" applyFill="1" applyBorder="1" applyAlignment="1">
      <alignment horizontal="center" vertical="center"/>
    </xf>
    <xf numFmtId="166" fontId="10" fillId="11" borderId="33" xfId="24" applyNumberFormat="1" applyFont="1" applyFill="1" applyBorder="1" applyAlignment="1">
      <alignment horizontal="center" vertical="center"/>
    </xf>
    <xf numFmtId="166" fontId="10" fillId="11" borderId="34" xfId="24" applyNumberFormat="1" applyFont="1" applyFill="1" applyBorder="1" applyAlignment="1">
      <alignment horizontal="center" vertical="center"/>
    </xf>
    <xf numFmtId="166" fontId="10" fillId="12" borderId="32" xfId="24" applyNumberFormat="1" applyFont="1" applyFill="1" applyBorder="1" applyAlignment="1">
      <alignment horizontal="center" vertical="center"/>
    </xf>
    <xf numFmtId="166" fontId="10" fillId="12" borderId="33" xfId="24" applyNumberFormat="1" applyFont="1" applyFill="1" applyBorder="1" applyAlignment="1">
      <alignment horizontal="center" vertical="center"/>
    </xf>
    <xf numFmtId="166" fontId="10" fillId="12" borderId="34" xfId="24" applyNumberFormat="1" applyFont="1" applyFill="1" applyBorder="1" applyAlignment="1">
      <alignment horizontal="center" vertical="center"/>
    </xf>
    <xf numFmtId="0" fontId="11" fillId="13" borderId="3" xfId="0" applyFont="1" applyFill="1" applyBorder="1" applyAlignment="1">
      <alignment horizontal="center" vertical="center"/>
    </xf>
    <xf numFmtId="0" fontId="7" fillId="14" borderId="3" xfId="0" applyFont="1" applyFill="1" applyBorder="1" applyAlignment="1">
      <alignment horizontal="center" vertical="center"/>
    </xf>
    <xf numFmtId="0" fontId="0" fillId="14" borderId="3" xfId="0" applyFill="1" applyBorder="1" applyAlignment="1">
      <alignment/>
    </xf>
    <xf numFmtId="0" fontId="10" fillId="15" borderId="10" xfId="0" applyFont="1" applyFill="1" applyBorder="1" applyAlignment="1">
      <alignment horizontal="center" vertical="center"/>
    </xf>
    <xf numFmtId="0" fontId="10" fillId="16" borderId="32" xfId="0" applyFont="1" applyFill="1" applyBorder="1" applyAlignment="1">
      <alignment horizontal="left" vertical="center"/>
    </xf>
    <xf numFmtId="0" fontId="10" fillId="16" borderId="33" xfId="0" applyFont="1" applyFill="1" applyBorder="1" applyAlignment="1">
      <alignment horizontal="left" vertical="center"/>
    </xf>
    <xf numFmtId="0" fontId="10" fillId="16" borderId="34" xfId="0" applyFont="1" applyFill="1" applyBorder="1" applyAlignment="1">
      <alignment horizontal="left" vertical="center"/>
    </xf>
    <xf numFmtId="0" fontId="11" fillId="12" borderId="32" xfId="0" applyFont="1" applyFill="1" applyBorder="1" applyAlignment="1">
      <alignment horizontal="left" vertical="center" wrapText="1"/>
    </xf>
    <xf numFmtId="0" fontId="11" fillId="12" borderId="33" xfId="0" applyFont="1" applyFill="1" applyBorder="1" applyAlignment="1">
      <alignment horizontal="left" vertical="center" wrapText="1"/>
    </xf>
    <xf numFmtId="0" fontId="11" fillId="12" borderId="34" xfId="0" applyFont="1" applyFill="1" applyBorder="1" applyAlignment="1">
      <alignment horizontal="left" vertical="center" wrapText="1"/>
    </xf>
    <xf numFmtId="0" fontId="11" fillId="13" borderId="3" xfId="0" applyFont="1" applyFill="1" applyBorder="1" applyAlignment="1">
      <alignment horizontal="right"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4" fontId="8" fillId="2" borderId="35" xfId="24" applyNumberFormat="1" applyFont="1" applyFill="1" applyBorder="1" applyAlignment="1">
      <alignment vertical="center"/>
    </xf>
    <xf numFmtId="164" fontId="8" fillId="2" borderId="36" xfId="24" applyNumberFormat="1" applyFont="1" applyFill="1" applyBorder="1" applyAlignment="1">
      <alignment vertical="center"/>
    </xf>
    <xf numFmtId="164" fontId="8" fillId="2" borderId="37" xfId="24" applyNumberFormat="1" applyFont="1" applyFill="1" applyBorder="1" applyAlignment="1">
      <alignment vertical="center"/>
    </xf>
    <xf numFmtId="0" fontId="10" fillId="17" borderId="32" xfId="0" applyFont="1" applyFill="1" applyBorder="1" applyAlignment="1">
      <alignment horizontal="left" vertical="center"/>
    </xf>
    <xf numFmtId="0" fontId="10" fillId="17" borderId="33" xfId="0" applyFont="1" applyFill="1" applyBorder="1" applyAlignment="1">
      <alignment horizontal="left" vertical="center"/>
    </xf>
    <xf numFmtId="0" fontId="10" fillId="17" borderId="34" xfId="0" applyFont="1" applyFill="1" applyBorder="1" applyAlignment="1">
      <alignment horizontal="left" vertical="center"/>
    </xf>
    <xf numFmtId="164" fontId="8" fillId="17" borderId="32" xfId="24" applyNumberFormat="1" applyFont="1" applyFill="1" applyBorder="1" applyAlignment="1">
      <alignment vertical="center"/>
    </xf>
    <xf numFmtId="164" fontId="8" fillId="17" borderId="33" xfId="24" applyNumberFormat="1" applyFont="1" applyFill="1" applyBorder="1" applyAlignment="1">
      <alignment vertical="center"/>
    </xf>
    <xf numFmtId="164" fontId="8" fillId="17" borderId="34" xfId="24" applyNumberFormat="1" applyFont="1" applyFill="1" applyBorder="1" applyAlignment="1">
      <alignment vertical="center"/>
    </xf>
    <xf numFmtId="164" fontId="8" fillId="16" borderId="32" xfId="24" applyNumberFormat="1" applyFont="1" applyFill="1" applyBorder="1" applyAlignment="1">
      <alignment vertical="center"/>
    </xf>
    <xf numFmtId="164" fontId="8" fillId="16" borderId="33" xfId="24" applyNumberFormat="1" applyFont="1" applyFill="1" applyBorder="1" applyAlignment="1">
      <alignment vertical="center"/>
    </xf>
    <xf numFmtId="164" fontId="8" fillId="16" borderId="34" xfId="24" applyNumberFormat="1" applyFont="1" applyFill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4" fontId="8" fillId="2" borderId="38" xfId="24" applyNumberFormat="1" applyFont="1" applyFill="1" applyBorder="1" applyAlignment="1">
      <alignment vertical="center"/>
    </xf>
    <xf numFmtId="164" fontId="8" fillId="2" borderId="39" xfId="24" applyNumberFormat="1" applyFont="1" applyFill="1" applyBorder="1" applyAlignment="1">
      <alignment vertical="center"/>
    </xf>
    <xf numFmtId="164" fontId="8" fillId="2" borderId="40" xfId="24" applyNumberFormat="1" applyFont="1" applyFill="1" applyBorder="1" applyAlignment="1">
      <alignment vertical="center"/>
    </xf>
    <xf numFmtId="4" fontId="8" fillId="2" borderId="4" xfId="24" applyNumberFormat="1" applyFont="1" applyFill="1" applyBorder="1" applyAlignment="1">
      <alignment vertical="center"/>
    </xf>
    <xf numFmtId="164" fontId="8" fillId="2" borderId="0" xfId="24" applyNumberFormat="1" applyFont="1" applyFill="1" applyBorder="1" applyAlignment="1">
      <alignment vertical="center"/>
    </xf>
    <xf numFmtId="164" fontId="8" fillId="2" borderId="2" xfId="24" applyNumberFormat="1" applyFont="1" applyFill="1" applyBorder="1" applyAlignment="1">
      <alignment vertical="center"/>
    </xf>
    <xf numFmtId="4" fontId="8" fillId="2" borderId="7" xfId="24" applyNumberFormat="1" applyFont="1" applyFill="1" applyBorder="1" applyAlignment="1">
      <alignment vertical="center"/>
    </xf>
    <xf numFmtId="164" fontId="8" fillId="2" borderId="6" xfId="24" applyNumberFormat="1" applyFont="1" applyFill="1" applyBorder="1" applyAlignment="1">
      <alignment vertical="center"/>
    </xf>
    <xf numFmtId="164" fontId="8" fillId="2" borderId="1" xfId="24" applyNumberFormat="1" applyFont="1" applyFill="1" applyBorder="1" applyAlignment="1">
      <alignment vertical="center"/>
    </xf>
    <xf numFmtId="49" fontId="16" fillId="18" borderId="21" xfId="0" applyNumberFormat="1" applyFont="1" applyFill="1" applyBorder="1" applyAlignment="1">
      <alignment horizontal="center" vertical="center"/>
    </xf>
    <xf numFmtId="0" fontId="16" fillId="18" borderId="5" xfId="0" applyFont="1" applyFill="1" applyBorder="1" applyAlignment="1">
      <alignment horizontal="center" vertical="center"/>
    </xf>
    <xf numFmtId="0" fontId="0" fillId="18" borderId="5" xfId="0" applyFill="1" applyBorder="1" applyAlignment="1">
      <alignment/>
    </xf>
    <xf numFmtId="0" fontId="0" fillId="18" borderId="22" xfId="0" applyFill="1" applyBorder="1" applyAlignment="1">
      <alignment/>
    </xf>
    <xf numFmtId="0" fontId="11" fillId="15" borderId="3" xfId="0" applyFont="1" applyFill="1" applyBorder="1" applyAlignment="1">
      <alignment horizontal="right" vertical="center"/>
    </xf>
    <xf numFmtId="0" fontId="11" fillId="15" borderId="3" xfId="0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7" fillId="5" borderId="3" xfId="0" applyFont="1" applyFill="1" applyBorder="1" applyAlignment="1">
      <alignment horizontal="center" vertical="center"/>
    </xf>
    <xf numFmtId="0" fontId="0" fillId="0" borderId="3" xfId="0" applyBorder="1" applyAlignment="1">
      <alignment/>
    </xf>
    <xf numFmtId="0" fontId="10" fillId="15" borderId="3" xfId="0" applyFont="1" applyFill="1" applyBorder="1" applyAlignment="1">
      <alignment horizontal="center" vertical="center"/>
    </xf>
    <xf numFmtId="49" fontId="16" fillId="19" borderId="21" xfId="0" applyNumberFormat="1" applyFont="1" applyFill="1" applyBorder="1" applyAlignment="1">
      <alignment horizontal="center" vertical="center"/>
    </xf>
    <xf numFmtId="0" fontId="16" fillId="19" borderId="5" xfId="0" applyFont="1" applyFill="1" applyBorder="1" applyAlignment="1">
      <alignment horizontal="center" vertical="center"/>
    </xf>
    <xf numFmtId="0" fontId="0" fillId="19" borderId="5" xfId="0" applyFill="1" applyBorder="1" applyAlignment="1">
      <alignment/>
    </xf>
    <xf numFmtId="0" fontId="0" fillId="19" borderId="22" xfId="0" applyFill="1" applyBorder="1" applyAlignment="1">
      <alignment/>
    </xf>
    <xf numFmtId="0" fontId="11" fillId="15" borderId="11" xfId="0" applyFont="1" applyFill="1" applyBorder="1" applyAlignment="1">
      <alignment horizontal="right" vertical="center"/>
    </xf>
    <xf numFmtId="0" fontId="10" fillId="0" borderId="7" xfId="0" applyFont="1" applyBorder="1" applyAlignment="1">
      <alignment wrapText="1"/>
    </xf>
    <xf numFmtId="0" fontId="10" fillId="0" borderId="6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0" borderId="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2" xfId="0" applyFont="1" applyBorder="1" applyAlignment="1">
      <alignment/>
    </xf>
    <xf numFmtId="0" fontId="7" fillId="20" borderId="3" xfId="0" applyFont="1" applyFill="1" applyBorder="1" applyAlignment="1">
      <alignment horizontal="center" vertical="center"/>
    </xf>
    <xf numFmtId="0" fontId="1" fillId="20" borderId="3" xfId="0" applyFont="1" applyFill="1" applyBorder="1" applyAlignment="1">
      <alignment horizontal="center" vertical="center"/>
    </xf>
    <xf numFmtId="0" fontId="10" fillId="0" borderId="4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9" xfId="0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31" xfId="0" applyFont="1" applyBorder="1" applyAlignment="1">
      <alignment wrapText="1"/>
    </xf>
    <xf numFmtId="0" fontId="25" fillId="21" borderId="8" xfId="0" applyFont="1" applyFill="1" applyBorder="1" applyAlignment="1">
      <alignment horizontal="center" vertical="center"/>
    </xf>
    <xf numFmtId="0" fontId="26" fillId="21" borderId="8" xfId="0" applyFont="1" applyFill="1" applyBorder="1" applyAlignment="1">
      <alignment horizontal="center" vertical="center"/>
    </xf>
    <xf numFmtId="0" fontId="25" fillId="22" borderId="8" xfId="0" applyFont="1" applyFill="1" applyBorder="1" applyAlignment="1">
      <alignment horizontal="center" vertical="center"/>
    </xf>
    <xf numFmtId="0" fontId="26" fillId="22" borderId="8" xfId="0" applyFont="1" applyFill="1" applyBorder="1" applyAlignment="1">
      <alignment horizontal="center" vertical="center"/>
    </xf>
    <xf numFmtId="0" fontId="25" fillId="19" borderId="8" xfId="0" applyFont="1" applyFill="1" applyBorder="1" applyAlignment="1">
      <alignment horizontal="center" vertical="center"/>
    </xf>
    <xf numFmtId="0" fontId="26" fillId="19" borderId="8" xfId="0" applyFont="1" applyFill="1" applyBorder="1" applyAlignment="1">
      <alignment horizontal="center" vertical="center"/>
    </xf>
    <xf numFmtId="0" fontId="25" fillId="23" borderId="8" xfId="0" applyFont="1" applyFill="1" applyBorder="1" applyAlignment="1">
      <alignment horizontal="center" vertical="center"/>
    </xf>
    <xf numFmtId="0" fontId="26" fillId="23" borderId="8" xfId="0" applyFont="1" applyFill="1" applyBorder="1" applyAlignment="1">
      <alignment horizontal="center" vertical="center"/>
    </xf>
    <xf numFmtId="0" fontId="10" fillId="24" borderId="4" xfId="0" applyFont="1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0" fontId="10" fillId="24" borderId="2" xfId="0" applyFont="1" applyFill="1" applyBorder="1" applyAlignment="1">
      <alignment vertical="center"/>
    </xf>
    <xf numFmtId="0" fontId="10" fillId="24" borderId="4" xfId="0" applyFont="1" applyFill="1" applyBorder="1"/>
    <xf numFmtId="0" fontId="10" fillId="24" borderId="0" xfId="0" applyFont="1" applyFill="1" applyBorder="1"/>
    <xf numFmtId="0" fontId="10" fillId="24" borderId="2" xfId="0" applyFont="1" applyFill="1" applyBorder="1"/>
    <xf numFmtId="0" fontId="10" fillId="24" borderId="9" xfId="0" applyFont="1" applyFill="1" applyBorder="1"/>
    <xf numFmtId="0" fontId="10" fillId="24" borderId="8" xfId="0" applyFont="1" applyFill="1" applyBorder="1"/>
    <xf numFmtId="0" fontId="10" fillId="24" borderId="31" xfId="0" applyFont="1" applyFill="1" applyBorder="1"/>
    <xf numFmtId="0" fontId="12" fillId="24" borderId="4" xfId="0" applyFont="1" applyFill="1" applyBorder="1" applyAlignment="1">
      <alignment vertical="center"/>
    </xf>
    <xf numFmtId="0" fontId="12" fillId="24" borderId="0" xfId="0" applyFont="1" applyFill="1" applyBorder="1" applyAlignment="1">
      <alignment vertical="center"/>
    </xf>
    <xf numFmtId="0" fontId="12" fillId="24" borderId="2" xfId="0" applyFont="1" applyFill="1" applyBorder="1" applyAlignment="1">
      <alignment vertical="center"/>
    </xf>
    <xf numFmtId="0" fontId="15" fillId="24" borderId="4" xfId="0" applyFont="1" applyFill="1" applyBorder="1" applyAlignment="1">
      <alignment vertical="center"/>
    </xf>
    <xf numFmtId="0" fontId="15" fillId="24" borderId="0" xfId="0" applyFont="1" applyFill="1" applyBorder="1" applyAlignment="1">
      <alignment vertical="center"/>
    </xf>
    <xf numFmtId="0" fontId="15" fillId="24" borderId="2" xfId="0" applyFont="1" applyFill="1" applyBorder="1" applyAlignment="1">
      <alignment vertical="center"/>
    </xf>
    <xf numFmtId="0" fontId="10" fillId="24" borderId="4" xfId="0" applyFont="1" applyFill="1" applyBorder="1" applyAlignment="1">
      <alignment vertical="center" wrapText="1"/>
    </xf>
    <xf numFmtId="0" fontId="10" fillId="24" borderId="0" xfId="0" applyFont="1" applyFill="1" applyBorder="1" applyAlignment="1">
      <alignment vertical="center" wrapText="1"/>
    </xf>
    <xf numFmtId="0" fontId="10" fillId="24" borderId="2" xfId="0" applyFont="1" applyFill="1" applyBorder="1" applyAlignment="1">
      <alignment vertical="center" wrapText="1"/>
    </xf>
    <xf numFmtId="0" fontId="13" fillId="24" borderId="4" xfId="0" applyFont="1" applyFill="1" applyBorder="1" applyAlignment="1">
      <alignment vertical="center"/>
    </xf>
    <xf numFmtId="0" fontId="13" fillId="24" borderId="0" xfId="0" applyFont="1" applyFill="1" applyBorder="1" applyAlignment="1">
      <alignment vertical="center"/>
    </xf>
    <xf numFmtId="0" fontId="13" fillId="24" borderId="2" xfId="0" applyFont="1" applyFill="1" applyBorder="1" applyAlignment="1">
      <alignment vertical="center"/>
    </xf>
    <xf numFmtId="0" fontId="10" fillId="24" borderId="7" xfId="0" applyFont="1" applyFill="1" applyBorder="1" applyAlignment="1">
      <alignment vertical="center"/>
    </xf>
    <xf numFmtId="0" fontId="10" fillId="24" borderId="6" xfId="0" applyFont="1" applyFill="1" applyBorder="1" applyAlignment="1">
      <alignment vertical="center"/>
    </xf>
    <xf numFmtId="0" fontId="10" fillId="24" borderId="1" xfId="0" applyFont="1" applyFill="1" applyBorder="1" applyAlignment="1">
      <alignment vertical="center"/>
    </xf>
    <xf numFmtId="0" fontId="10" fillId="0" borderId="0" xfId="0" applyFont="1" applyAlignment="1">
      <alignment horizontal="justify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6" fillId="4" borderId="5" xfId="0" applyFont="1" applyFill="1" applyBorder="1"/>
    <xf numFmtId="0" fontId="6" fillId="4" borderId="22" xfId="0" applyFont="1" applyFill="1" applyBorder="1"/>
    <xf numFmtId="0" fontId="6" fillId="0" borderId="2" xfId="0" applyFont="1" applyBorder="1"/>
    <xf numFmtId="49" fontId="28" fillId="0" borderId="0" xfId="32" applyNumberFormat="1" applyFont="1" applyBorder="1" applyAlignment="1">
      <alignment horizontal="left" vertical="center"/>
    </xf>
    <xf numFmtId="0" fontId="6" fillId="0" borderId="6" xfId="0" applyFont="1" applyBorder="1"/>
    <xf numFmtId="0" fontId="6" fillId="0" borderId="1" xfId="0" applyFont="1" applyBorder="1"/>
    <xf numFmtId="0" fontId="6" fillId="0" borderId="8" xfId="0" applyFont="1" applyBorder="1"/>
    <xf numFmtId="0" fontId="6" fillId="0" borderId="31" xfId="0" applyFont="1" applyBorder="1"/>
  </cellXfs>
  <cellStyles count="1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uro" xfId="20"/>
    <cellStyle name="Euro 2" xfId="21"/>
    <cellStyle name="Euro 2 2" xfId="22"/>
    <cellStyle name="Euro 3" xfId="23"/>
    <cellStyle name="Milliers" xfId="24"/>
    <cellStyle name="Milliers 2" xfId="25"/>
    <cellStyle name="Milliers 2 2" xfId="26"/>
    <cellStyle name="Milliers 3" xfId="27"/>
    <cellStyle name="Normal 2" xfId="28"/>
    <cellStyle name="Pourcentage 2" xfId="29"/>
    <cellStyle name="Pourcentage 2 2" xfId="30"/>
    <cellStyle name="Pourcentage 3" xfId="31"/>
    <cellStyle name="Lien hypertexte" xfId="3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Résultat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de l'exercice propre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7"/>
          <c:y val="0.10725"/>
          <c:w val="0.702"/>
          <c:h val="0.79175"/>
        </c:manualLayout>
      </c:layout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(Résultats!$H$9,Résultats!$K$9,Résultats!$N$9,Résultats!$Q$9,Résultats!$T$9)</c:f>
              <c:numCache/>
            </c:numRef>
          </c:val>
        </c:ser>
        <c:ser>
          <c:idx val="3"/>
          <c:order val="2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0"/>
        <c:axId val="6498465"/>
        <c:axId val="58486186"/>
      </c:barChart>
      <c:catAx>
        <c:axId val="64984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8486186"/>
        <c:crosses val="autoZero"/>
        <c:auto val="1"/>
        <c:lblOffset val="100"/>
        <c:noMultiLvlLbl val="0"/>
      </c:catAx>
      <c:valAx>
        <c:axId val="58486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49846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2"/>
          <c:y val="0.9585"/>
          <c:w val="0.28725"/>
          <c:h val="0.038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Résultat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global</a:t>
            </a:r>
          </a:p>
        </c:rich>
      </c:tx>
      <c:layout/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7"/>
          <c:y val="0.10725"/>
          <c:w val="0.70175"/>
          <c:h val="0.79775"/>
        </c:manualLayout>
      </c:layout>
      <c:barChart>
        <c:barDir val="col"/>
        <c:grouping val="clustered"/>
        <c:varyColors val="0"/>
        <c:ser>
          <c:idx val="2"/>
          <c:order val="0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ser>
          <c:idx val="0"/>
          <c:order val="1"/>
          <c:tx>
            <c:v>Ordinaire</c:v>
          </c:tx>
          <c:spPr>
            <a:solidFill>
              <a:srgbClr val="92CDDC"/>
            </a:solidFill>
            <a:ln w="22225">
              <a:solidFill>
                <a:srgbClr val="92CDD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(Résultats!$H$8,Résultats!$K$8,Résultats!$N$8,Résultats!$Q$8,Résultats!$T$8)</c:f>
              <c:numCache/>
            </c:numRef>
          </c:cat>
          <c:val>
            <c:numRef>
              <c:f>(Résultats!$H$10,Résultats!$K$10,Résultats!$N$10,Résultats!$Q$10,Résultats!$T$10)</c:f>
              <c:numCache/>
            </c:numRef>
          </c:val>
        </c:ser>
        <c:ser>
          <c:idx val="3"/>
          <c:order val="2"/>
          <c:tx>
            <c:v/>
          </c:tx>
          <c:spPr>
            <a:solidFill>
              <a:schemeClr val="bg1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</c:ser>
        <c:gapWidth val="0"/>
        <c:axId val="56613627"/>
        <c:axId val="39760596"/>
      </c:barChart>
      <c:catAx>
        <c:axId val="5661362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39760596"/>
        <c:crosses val="autoZero"/>
        <c:auto val="1"/>
        <c:lblOffset val="100"/>
        <c:noMultiLvlLbl val="0"/>
      </c:catAx>
      <c:valAx>
        <c:axId val="397605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56613627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5775"/>
          <c:y val="0.96175"/>
          <c:w val="0.28725"/>
          <c:h val="0.03525"/>
        </c:manualLayout>
      </c:layout>
      <c:overlay val="0"/>
      <c:txPr>
        <a:bodyPr vert="horz" rot="0"/>
        <a:lstStyle/>
        <a:p>
          <a:pPr>
            <a:defRPr lang="en-US" cap="none" sz="90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Evolution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des recettes et des dépenses ordinaires (exercice propre)</a:t>
            </a:r>
          </a:p>
        </c:rich>
      </c:tx>
      <c:layout>
        <c:manualLayout>
          <c:xMode val="edge"/>
          <c:yMode val="edge"/>
          <c:x val="0.16825"/>
          <c:y val="0.029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075"/>
          <c:y val="0.17375"/>
          <c:w val="0.88475"/>
          <c:h val="0.6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'Ordinaire GE'!$H$8</c:f>
              <c:strCache>
                <c:ptCount val="1"/>
                <c:pt idx="0">
                  <c:v>Dépenses 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GE'!$H$15,'Ordinaire GE'!$K$15,'Ordinaire GE'!$N$15,'Ordinaire GE'!$Q$15,'Ordinaire GE'!$T$15)</c:f>
              <c:numCache/>
            </c:numRef>
          </c:val>
        </c:ser>
        <c:ser>
          <c:idx val="1"/>
          <c:order val="1"/>
          <c:tx>
            <c:strRef>
              <c:f>'Ordinaire GE'!$H$20</c:f>
              <c:strCache>
                <c:ptCount val="1"/>
                <c:pt idx="0">
                  <c:v>Recettes 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('Ordinaire GE'!$H$9,'Ordinaire GE'!$K$9,'Ordinaire GE'!$N$9,'Ordinaire GE'!$Q$9,'Ordinaire GE'!$T$9)</c:f>
              <c:numCache/>
            </c:numRef>
          </c:cat>
          <c:val>
            <c:numRef>
              <c:f>('Ordinaire GE'!$H$26,'Ordinaire GE'!$K$26,'Ordinaire GE'!$N$26,'Ordinaire GE'!$Q$26,'Ordinaire GE'!$T$26)</c:f>
              <c:numCache/>
            </c:numRef>
          </c:val>
        </c:ser>
        <c:axId val="22301045"/>
        <c:axId val="66491678"/>
      </c:barChart>
      <c:catAx>
        <c:axId val="22301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6491678"/>
        <c:crosses val="autoZero"/>
        <c:auto val="1"/>
        <c:lblOffset val="100"/>
        <c:noMultiLvlLbl val="0"/>
      </c:catAx>
      <c:valAx>
        <c:axId val="6649167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22301045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3625"/>
          <c:y val="0.922"/>
          <c:w val="0.93375"/>
          <c:h val="0.0592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Evolution</a:t>
            </a:r>
            <a:r>
              <a:rPr lang="en-US" cap="none" sz="1400" b="0" i="0" u="none" baseline="0">
                <a:latin typeface="Arial"/>
                <a:ea typeface="Arial"/>
                <a:cs typeface="Arial"/>
              </a:rPr>
              <a:t> des recettes et des dépenses extraordinaires (exercice propre)</a:t>
            </a:r>
          </a:p>
        </c:rich>
      </c:tx>
      <c:layout>
        <c:manualLayout>
          <c:xMode val="edge"/>
          <c:yMode val="edge"/>
          <c:x val="0.16825"/>
          <c:y val="0.036"/>
        </c:manualLayout>
      </c:layout>
      <c:overlay val="0"/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07075"/>
          <c:y val="0.181"/>
          <c:w val="0.88475"/>
          <c:h val="0.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'Extraordinaire GE'!$H$8</c:f>
              <c:strCache>
                <c:ptCount val="1"/>
                <c:pt idx="0">
                  <c:v>Dépenses extraordinaires (Prévisions)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GE'!$H$15,'Extraordinaire GE'!$K$15,'Extraordinaire GE'!$N$15,'Extraordinaire GE'!$Q$15,'Extraordinaire GE'!$T$15)</c:f>
              <c:numCache/>
            </c:numRef>
          </c:val>
        </c:ser>
        <c:ser>
          <c:idx val="1"/>
          <c:order val="1"/>
          <c:tx>
            <c:strRef>
              <c:f>'Extraordinaire GE'!$H$20</c:f>
              <c:strCache>
                <c:ptCount val="1"/>
                <c:pt idx="0">
                  <c:v>Recettes extraordinaires (Prévisions)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('Extraordinaire GE'!$H$9,'Extraordinaire GE'!$K$9,'Extraordinaire GE'!$N$9,'Extraordinaire GE'!$Q$9,'Extraordinaire GE'!$T$9)</c:f>
              <c:numCache/>
            </c:numRef>
          </c:cat>
          <c:val>
            <c:numRef>
              <c:f>('Extraordinaire GE'!$H$26,'Extraordinaire GE'!$K$26,'Extraordinaire GE'!$N$26,'Extraordinaire GE'!$Q$26,'Extraordinaire GE'!$T$26)</c:f>
              <c:numCache/>
            </c:numRef>
          </c:val>
        </c:ser>
        <c:axId val="61554191"/>
        <c:axId val="17116808"/>
      </c:barChart>
      <c:catAx>
        <c:axId val="615541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17116808"/>
        <c:crosses val="autoZero"/>
        <c:auto val="1"/>
        <c:lblOffset val="100"/>
        <c:noMultiLvlLbl val="0"/>
      </c:catAx>
      <c:valAx>
        <c:axId val="1711680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-* #,##0\ _€_-;\-* #,##0\ _€_-;_-* &quot;-&quot;??\ _€_-;_-@_-" sourceLinked="1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Arial"/>
                <a:cs typeface="Arial"/>
              </a:defRPr>
            </a:pPr>
          </a:p>
        </c:txPr>
        <c:crossAx val="61554191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3625"/>
          <c:y val="0.9235"/>
          <c:w val="0.93375"/>
          <c:h val="0.058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fr-F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2200275</xdr:colOff>
      <xdr:row>5</xdr:row>
      <xdr:rowOff>133350</xdr:rowOff>
    </xdr:from>
    <xdr:to>
      <xdr:col>1</xdr:col>
      <xdr:colOff>2628900</xdr:colOff>
      <xdr:row>7</xdr:row>
      <xdr:rowOff>19050</xdr:rowOff>
    </xdr:to>
    <xdr:sp macro="[0]!enregistreinternet" textlink="">
      <xdr:nvSpPr>
        <xdr:cNvPr id="6145" name="Text Box 1"/>
        <xdr:cNvSpPr txBox="1">
          <a:spLocks noChangeArrowheads="1"/>
        </xdr:cNvSpPr>
      </xdr:nvSpPr>
      <xdr:spPr bwMode="auto">
        <a:xfrm>
          <a:off x="2200275" y="942975"/>
          <a:ext cx="2647950" cy="209550"/>
        </a:xfrm>
        <a:prstGeom prst="rect">
          <a:avLst/>
        </a:prstGeom>
        <a:solidFill>
          <a:srgbClr val="CCCCFF"/>
        </a:solidFill>
        <a:ln w="38100" cmpd="dbl">
          <a:solidFill>
            <a:srgbClr val="000080"/>
          </a:solidFill>
          <a:miter lim="800000"/>
          <a:headEnd type="none"/>
          <a:tailEnd type="none"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fr-BE" sz="1000" b="1" i="0" strike="noStrike">
              <a:solidFill>
                <a:srgbClr val="000000"/>
              </a:solidFill>
              <a:latin typeface="Arial"/>
              <a:cs typeface="Arial"/>
            </a:rPr>
            <a:t>Génération des pages web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6</xdr:row>
      <xdr:rowOff>104775</xdr:rowOff>
    </xdr:from>
    <xdr:to>
      <xdr:col>3</xdr:col>
      <xdr:colOff>66675</xdr:colOff>
      <xdr:row>11</xdr:row>
      <xdr:rowOff>85725</xdr:rowOff>
    </xdr:to>
    <xdr:pic>
      <xdr:nvPicPr>
        <xdr:cNvPr id="78018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9550" y="1104900"/>
          <a:ext cx="9144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323850</xdr:colOff>
      <xdr:row>6</xdr:row>
      <xdr:rowOff>114300</xdr:rowOff>
    </xdr:from>
    <xdr:to>
      <xdr:col>18</xdr:col>
      <xdr:colOff>276225</xdr:colOff>
      <xdr:row>10</xdr:row>
      <xdr:rowOff>161925</xdr:rowOff>
    </xdr:to>
    <xdr:pic>
      <xdr:nvPicPr>
        <xdr:cNvPr id="7801899" name="Imag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419725" y="1114425"/>
          <a:ext cx="13620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12</xdr:row>
      <xdr:rowOff>190500</xdr:rowOff>
    </xdr:from>
    <xdr:to>
      <xdr:col>12</xdr:col>
      <xdr:colOff>142875</xdr:colOff>
      <xdr:row>32</xdr:row>
      <xdr:rowOff>171450</xdr:rowOff>
    </xdr:to>
    <xdr:graphicFrame macro="">
      <xdr:nvGraphicFramePr>
        <xdr:cNvPr id="6793690" name="Graphique 2"/>
        <xdr:cNvGraphicFramePr/>
      </xdr:nvGraphicFramePr>
      <xdr:xfrm>
        <a:off x="47625" y="2847975"/>
        <a:ext cx="4410075" cy="4276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190500</xdr:rowOff>
    </xdr:from>
    <xdr:to>
      <xdr:col>23</xdr:col>
      <xdr:colOff>561975</xdr:colOff>
      <xdr:row>32</xdr:row>
      <xdr:rowOff>171450</xdr:rowOff>
    </xdr:to>
    <xdr:graphicFrame macro="">
      <xdr:nvGraphicFramePr>
        <xdr:cNvPr id="6793691" name="Graphique 7"/>
        <xdr:cNvGraphicFramePr/>
      </xdr:nvGraphicFramePr>
      <xdr:xfrm>
        <a:off x="4667250" y="2847975"/>
        <a:ext cx="4410075" cy="4276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34</xdr:row>
      <xdr:rowOff>161925</xdr:rowOff>
    </xdr:from>
    <xdr:to>
      <xdr:col>21</xdr:col>
      <xdr:colOff>323850</xdr:colOff>
      <xdr:row>56</xdr:row>
      <xdr:rowOff>142875</xdr:rowOff>
    </xdr:to>
    <xdr:graphicFrame macro="">
      <xdr:nvGraphicFramePr>
        <xdr:cNvPr id="7538739" name="Graphique 2"/>
        <xdr:cNvGraphicFramePr/>
      </xdr:nvGraphicFramePr>
      <xdr:xfrm>
        <a:off x="133350" y="7486650"/>
        <a:ext cx="76200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35</xdr:row>
      <xdr:rowOff>0</xdr:rowOff>
    </xdr:from>
    <xdr:to>
      <xdr:col>22</xdr:col>
      <xdr:colOff>9525</xdr:colOff>
      <xdr:row>57</xdr:row>
      <xdr:rowOff>47625</xdr:rowOff>
    </xdr:to>
    <xdr:graphicFrame macro="">
      <xdr:nvGraphicFramePr>
        <xdr:cNvPr id="7555123" name="Graphique 2"/>
        <xdr:cNvGraphicFramePr/>
      </xdr:nvGraphicFramePr>
      <xdr:xfrm>
        <a:off x="142875" y="7534275"/>
        <a:ext cx="762000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laurent.maniscalco@fleurus.be" TargetMode="External" /><Relationship Id="rId2" Type="http://schemas.openxmlformats.org/officeDocument/2006/relationships/hyperlink" Target="mailto:anna.difrancesco@fleurus.be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 topLeftCell="A1">
      <selection activeCell="C9" sqref="C9"/>
    </sheetView>
  </sheetViews>
  <sheetFormatPr defaultColWidth="11.421875" defaultRowHeight="12.75"/>
  <cols>
    <col min="1" max="1" width="33.28125" style="0" customWidth="1"/>
    <col min="2" max="2" width="39.421875" style="0" customWidth="1"/>
    <col min="3" max="3" width="36.7109375" style="0" customWidth="1"/>
    <col min="4" max="4" width="29.00390625" style="0" customWidth="1"/>
  </cols>
  <sheetData>
    <row r="1" spans="1:5" ht="12.75">
      <c r="A1" s="1" t="e">
        <f>#REF!</f>
        <v>#REF!</v>
      </c>
      <c r="B1" s="1"/>
      <c r="C1" s="1" t="s">
        <v>0</v>
      </c>
      <c r="D1" s="1"/>
      <c r="E1" s="1"/>
    </row>
    <row r="2" spans="1:5" ht="12.75">
      <c r="A2" s="1"/>
      <c r="B2" s="1"/>
      <c r="C2" s="1"/>
      <c r="D2" s="1"/>
      <c r="E2" s="1"/>
    </row>
    <row r="3" spans="1:2" ht="12.75">
      <c r="A3" s="7" t="s">
        <v>8</v>
      </c>
      <c r="B3" s="8" t="s">
        <v>9</v>
      </c>
    </row>
    <row r="5" spans="1:3" ht="12.75">
      <c r="A5" t="s">
        <v>10</v>
      </c>
      <c r="B5" s="9"/>
      <c r="C5" s="4"/>
    </row>
    <row r="6" spans="2:3" ht="12.75">
      <c r="B6" s="4"/>
      <c r="C6" s="4"/>
    </row>
    <row r="7" spans="2:3" ht="12.75">
      <c r="B7" s="9"/>
      <c r="C7" s="4" t="s">
        <v>11</v>
      </c>
    </row>
  </sheetData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1"/>
  <sheetViews>
    <sheetView workbookViewId="0" topLeftCell="A1">
      <selection activeCell="A4" sqref="A4"/>
    </sheetView>
  </sheetViews>
  <sheetFormatPr defaultColWidth="11.421875" defaultRowHeight="12.75"/>
  <cols>
    <col min="1" max="19" width="5.28125" style="0" customWidth="1"/>
  </cols>
  <sheetData>
    <row r="1" spans="1:19" ht="13.2" customHeight="1">
      <c r="A1" s="186" t="str">
        <f>Coordonnées!A1</f>
        <v>Synthèse du Budget</v>
      </c>
      <c r="B1" s="144"/>
      <c r="C1" s="144"/>
      <c r="D1" s="140" t="str">
        <f>Coordonnées!D1</f>
        <v>Administration communale de</v>
      </c>
      <c r="E1" s="140"/>
      <c r="F1" s="140"/>
      <c r="G1" s="140"/>
      <c r="H1" s="140"/>
      <c r="I1" s="140"/>
      <c r="J1" s="138" t="str">
        <f>Coordonnées!J1</f>
        <v>AC FLEURUS</v>
      </c>
      <c r="K1" s="138"/>
      <c r="L1" s="138"/>
      <c r="M1" s="138"/>
      <c r="N1" s="138"/>
      <c r="O1" s="138"/>
      <c r="P1" s="162" t="str">
        <f>Coordonnées!P1</f>
        <v>Code INS</v>
      </c>
      <c r="Q1" s="163"/>
      <c r="R1" s="158">
        <f>Coordonnées!R1</f>
        <v>52021</v>
      </c>
      <c r="S1" s="159"/>
    </row>
    <row r="2" spans="1:19" ht="12.75">
      <c r="A2" s="145"/>
      <c r="B2" s="146"/>
      <c r="C2" s="146"/>
      <c r="D2" s="141"/>
      <c r="E2" s="141"/>
      <c r="F2" s="142"/>
      <c r="G2" s="142"/>
      <c r="H2" s="141"/>
      <c r="I2" s="141"/>
      <c r="J2" s="139"/>
      <c r="K2" s="139"/>
      <c r="L2" s="139"/>
      <c r="M2" s="139"/>
      <c r="N2" s="139"/>
      <c r="O2" s="139"/>
      <c r="P2" s="164" t="str">
        <f>Coordonnées!P2</f>
        <v>Exercice:</v>
      </c>
      <c r="Q2" s="165"/>
      <c r="R2" s="160">
        <f>Coordonnées!R2</f>
        <v>2024</v>
      </c>
      <c r="S2" s="161"/>
    </row>
    <row r="3" spans="1:19" ht="12.75">
      <c r="A3" s="81" t="str">
        <f>Coordonnées!A3</f>
        <v>Modèle officiel généré par l'application eComptes © SPW Intérieur et Action Sociale</v>
      </c>
      <c r="B3" s="13"/>
      <c r="C3" s="13"/>
      <c r="D3" s="13"/>
      <c r="E3" s="13"/>
      <c r="F3" s="27"/>
      <c r="G3" s="27"/>
      <c r="H3" s="25"/>
      <c r="I3" s="25"/>
      <c r="J3" s="26"/>
      <c r="K3" s="26"/>
      <c r="L3" s="26"/>
      <c r="M3" s="26"/>
      <c r="N3" s="25"/>
      <c r="O3" s="25"/>
      <c r="P3" s="135" t="str">
        <f>Coordonnées!P3</f>
        <v>Version:</v>
      </c>
      <c r="Q3" s="136"/>
      <c r="R3" s="166">
        <f>Coordonnées!R3</f>
        <v>1</v>
      </c>
      <c r="S3" s="167"/>
    </row>
    <row r="4" spans="1:19" ht="13.2" customHeight="1">
      <c r="A4" s="33"/>
      <c r="B4" s="33"/>
      <c r="C4" s="33"/>
      <c r="D4" s="33"/>
      <c r="E4" s="33"/>
      <c r="F4" s="33"/>
      <c r="G4" s="33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6.2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15"/>
      <c r="S5" s="15"/>
    </row>
    <row r="6" spans="1:19" ht="16.2" customHeight="1">
      <c r="A6" s="11" t="s">
        <v>37</v>
      </c>
      <c r="B6" s="10"/>
      <c r="C6" s="10"/>
      <c r="D6" s="10"/>
      <c r="E6" s="10"/>
      <c r="F6" s="34"/>
      <c r="G6" s="15"/>
      <c r="H6" s="15"/>
      <c r="I6" s="15"/>
      <c r="J6" s="15"/>
      <c r="K6" s="15"/>
      <c r="L6" s="15"/>
      <c r="M6" s="34"/>
      <c r="N6" s="34"/>
      <c r="O6" s="34"/>
      <c r="P6" s="34"/>
      <c r="Q6" s="15"/>
      <c r="R6" s="15"/>
      <c r="S6" s="15"/>
    </row>
    <row r="7" spans="1:19" ht="16.95" customHeight="1">
      <c r="A7" s="51"/>
      <c r="B7" s="52"/>
      <c r="C7" s="52"/>
      <c r="D7" s="52"/>
      <c r="E7" s="52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53"/>
      <c r="S7" s="53"/>
    </row>
    <row r="8" spans="1:19" ht="16.95" customHeight="1">
      <c r="A8" s="41"/>
      <c r="B8" s="290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2"/>
      <c r="S8" s="55"/>
    </row>
    <row r="9" spans="1:19" ht="16.95" customHeight="1">
      <c r="A9" s="41"/>
      <c r="B9" s="269"/>
      <c r="C9" s="270"/>
      <c r="D9" s="270"/>
      <c r="E9" s="270"/>
      <c r="F9" s="270"/>
      <c r="G9" s="270"/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1"/>
      <c r="S9" s="41"/>
    </row>
    <row r="10" spans="1:19" ht="16.95" customHeight="1">
      <c r="A10" s="41"/>
      <c r="B10" s="269"/>
      <c r="C10" s="270"/>
      <c r="D10" s="270"/>
      <c r="E10" s="270"/>
      <c r="F10" s="270"/>
      <c r="G10" s="270"/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1"/>
      <c r="S10" s="41"/>
    </row>
    <row r="11" spans="1:19" ht="16.95" customHeight="1">
      <c r="A11" s="41"/>
      <c r="B11" s="269"/>
      <c r="C11" s="270"/>
      <c r="D11" s="270"/>
      <c r="E11" s="270"/>
      <c r="F11" s="270"/>
      <c r="G11" s="270"/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1"/>
      <c r="S11" s="45"/>
    </row>
    <row r="12" spans="1:19" ht="16.95" customHeight="1">
      <c r="A12" s="41"/>
      <c r="B12" s="269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1"/>
      <c r="S12" s="46"/>
    </row>
    <row r="13" spans="1:19" ht="16.95" customHeight="1">
      <c r="A13" s="41"/>
      <c r="B13" s="269"/>
      <c r="C13" s="270"/>
      <c r="D13" s="270"/>
      <c r="E13" s="270"/>
      <c r="F13" s="270"/>
      <c r="G13" s="270"/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1"/>
      <c r="S13" s="46"/>
    </row>
    <row r="14" spans="1:19" ht="16.95" customHeight="1">
      <c r="A14" s="41"/>
      <c r="B14" s="269"/>
      <c r="C14" s="270"/>
      <c r="D14" s="270"/>
      <c r="E14" s="270"/>
      <c r="F14" s="270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1"/>
      <c r="S14" s="46"/>
    </row>
    <row r="15" spans="1:19" ht="16.95" customHeight="1">
      <c r="A15" s="47"/>
      <c r="B15" s="284"/>
      <c r="C15" s="285"/>
      <c r="D15" s="285"/>
      <c r="E15" s="285"/>
      <c r="F15" s="285"/>
      <c r="G15" s="285"/>
      <c r="H15" s="285"/>
      <c r="I15" s="285"/>
      <c r="J15" s="285"/>
      <c r="K15" s="285"/>
      <c r="L15" s="285"/>
      <c r="M15" s="285"/>
      <c r="N15" s="285"/>
      <c r="O15" s="285"/>
      <c r="P15" s="285"/>
      <c r="Q15" s="285"/>
      <c r="R15" s="286"/>
      <c r="S15" s="46"/>
    </row>
    <row r="16" spans="1:19" ht="16.95" customHeight="1">
      <c r="A16" s="41"/>
      <c r="B16" s="269"/>
      <c r="C16" s="270"/>
      <c r="D16" s="270"/>
      <c r="E16" s="270"/>
      <c r="F16" s="270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1"/>
      <c r="S16" s="46"/>
    </row>
    <row r="17" spans="1:19" ht="16.95" customHeight="1">
      <c r="A17" s="41"/>
      <c r="B17" s="269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1"/>
      <c r="S17" s="46"/>
    </row>
    <row r="18" spans="1:19" ht="16.95" customHeight="1">
      <c r="A18" s="41"/>
      <c r="B18" s="269"/>
      <c r="C18" s="270"/>
      <c r="D18" s="270"/>
      <c r="E18" s="270"/>
      <c r="F18" s="270"/>
      <c r="G18" s="270"/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1"/>
      <c r="S18" s="45"/>
    </row>
    <row r="19" spans="1:19" s="44" customFormat="1" ht="16.95" customHeight="1">
      <c r="A19" s="47"/>
      <c r="B19" s="284"/>
      <c r="C19" s="285"/>
      <c r="D19" s="285"/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5"/>
      <c r="P19" s="285"/>
      <c r="Q19" s="285"/>
      <c r="R19" s="286"/>
      <c r="S19" s="48"/>
    </row>
    <row r="20" spans="1:19" s="44" customFormat="1" ht="16.95" customHeight="1">
      <c r="A20" s="47"/>
      <c r="B20" s="284"/>
      <c r="C20" s="285"/>
      <c r="D20" s="285"/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5"/>
      <c r="P20" s="285"/>
      <c r="Q20" s="285"/>
      <c r="R20" s="286"/>
      <c r="S20" s="48"/>
    </row>
    <row r="21" spans="1:19" ht="16.95" customHeight="1">
      <c r="A21" s="41"/>
      <c r="B21" s="269"/>
      <c r="C21" s="270"/>
      <c r="D21" s="270"/>
      <c r="E21" s="270"/>
      <c r="F21" s="270"/>
      <c r="G21" s="270"/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1"/>
      <c r="S21" s="46"/>
    </row>
    <row r="22" spans="1:19" ht="16.95" customHeight="1">
      <c r="A22" s="41"/>
      <c r="B22" s="269"/>
      <c r="C22" s="270"/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0"/>
      <c r="P22" s="270"/>
      <c r="Q22" s="270"/>
      <c r="R22" s="271"/>
      <c r="S22" s="46"/>
    </row>
    <row r="23" spans="1:19" ht="16.95" customHeight="1">
      <c r="A23" s="41"/>
      <c r="B23" s="269"/>
      <c r="C23" s="270"/>
      <c r="D23" s="270"/>
      <c r="E23" s="270"/>
      <c r="F23" s="270"/>
      <c r="G23" s="270"/>
      <c r="H23" s="270"/>
      <c r="I23" s="270"/>
      <c r="J23" s="270"/>
      <c r="K23" s="270"/>
      <c r="L23" s="270"/>
      <c r="M23" s="270"/>
      <c r="N23" s="270"/>
      <c r="O23" s="270"/>
      <c r="P23" s="270"/>
      <c r="Q23" s="270"/>
      <c r="R23" s="271"/>
      <c r="S23" s="46"/>
    </row>
    <row r="24" spans="1:19" ht="16.95" customHeight="1">
      <c r="A24" s="41"/>
      <c r="B24" s="269"/>
      <c r="C24" s="270"/>
      <c r="D24" s="270"/>
      <c r="E24" s="270"/>
      <c r="F24" s="270"/>
      <c r="G24" s="270"/>
      <c r="H24" s="270"/>
      <c r="I24" s="270"/>
      <c r="J24" s="270"/>
      <c r="K24" s="270"/>
      <c r="L24" s="270"/>
      <c r="M24" s="270"/>
      <c r="N24" s="270"/>
      <c r="O24" s="270"/>
      <c r="P24" s="270"/>
      <c r="Q24" s="270"/>
      <c r="R24" s="271"/>
      <c r="S24" s="46"/>
    </row>
    <row r="25" spans="1:19" ht="16.95" customHeight="1">
      <c r="A25" s="41"/>
      <c r="B25" s="269"/>
      <c r="C25" s="270"/>
      <c r="D25" s="270"/>
      <c r="E25" s="270"/>
      <c r="F25" s="270"/>
      <c r="G25" s="270"/>
      <c r="H25" s="270"/>
      <c r="I25" s="270"/>
      <c r="J25" s="270"/>
      <c r="K25" s="270"/>
      <c r="L25" s="270"/>
      <c r="M25" s="270"/>
      <c r="N25" s="270"/>
      <c r="O25" s="270"/>
      <c r="P25" s="270"/>
      <c r="Q25" s="270"/>
      <c r="R25" s="271"/>
      <c r="S25" s="46"/>
    </row>
    <row r="26" spans="1:19" ht="16.95" customHeight="1">
      <c r="A26" s="41"/>
      <c r="B26" s="269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1"/>
      <c r="S26" s="46"/>
    </row>
    <row r="27" spans="1:19" ht="16.95" customHeight="1">
      <c r="A27" s="49"/>
      <c r="B27" s="278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80"/>
      <c r="S27" s="56"/>
    </row>
    <row r="28" spans="1:19" ht="16.95" customHeight="1">
      <c r="A28" s="41"/>
      <c r="B28" s="269"/>
      <c r="C28" s="270"/>
      <c r="D28" s="270"/>
      <c r="E28" s="270"/>
      <c r="F28" s="270"/>
      <c r="G28" s="270"/>
      <c r="H28" s="270"/>
      <c r="I28" s="270"/>
      <c r="J28" s="270"/>
      <c r="K28" s="270"/>
      <c r="L28" s="270"/>
      <c r="M28" s="270"/>
      <c r="N28" s="270"/>
      <c r="O28" s="270"/>
      <c r="P28" s="270"/>
      <c r="Q28" s="270"/>
      <c r="R28" s="271"/>
      <c r="S28" s="46"/>
    </row>
    <row r="29" spans="1:19" ht="16.95" customHeight="1">
      <c r="A29" s="41"/>
      <c r="B29" s="269"/>
      <c r="C29" s="270"/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0"/>
      <c r="P29" s="270"/>
      <c r="Q29" s="270"/>
      <c r="R29" s="271"/>
      <c r="S29" s="46"/>
    </row>
    <row r="30" spans="1:19" s="44" customFormat="1" ht="16.95" customHeight="1">
      <c r="A30" s="47"/>
      <c r="B30" s="284"/>
      <c r="C30" s="285"/>
      <c r="D30" s="285"/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5"/>
      <c r="P30" s="285"/>
      <c r="Q30" s="285"/>
      <c r="R30" s="286"/>
      <c r="S30" s="48"/>
    </row>
    <row r="31" spans="1:19" ht="16.95" customHeight="1">
      <c r="A31" s="41"/>
      <c r="B31" s="269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1"/>
      <c r="S31" s="46"/>
    </row>
    <row r="32" spans="1:19" ht="16.95" customHeight="1">
      <c r="A32" s="49"/>
      <c r="B32" s="278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80"/>
      <c r="S32" s="56"/>
    </row>
    <row r="33" spans="1:19" ht="16.95" customHeight="1">
      <c r="A33" s="49"/>
      <c r="B33" s="278"/>
      <c r="C33" s="279"/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80"/>
      <c r="S33" s="56"/>
    </row>
    <row r="34" spans="1:19" s="44" customFormat="1" ht="16.95" customHeight="1">
      <c r="A34" s="47"/>
      <c r="B34" s="284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5"/>
      <c r="P34" s="285"/>
      <c r="Q34" s="285"/>
      <c r="R34" s="286"/>
      <c r="S34" s="48"/>
    </row>
    <row r="35" spans="1:19" ht="16.95" customHeight="1">
      <c r="A35" s="41"/>
      <c r="B35" s="269"/>
      <c r="C35" s="270"/>
      <c r="D35" s="270"/>
      <c r="E35" s="270"/>
      <c r="F35" s="270"/>
      <c r="G35" s="270"/>
      <c r="H35" s="270"/>
      <c r="I35" s="270"/>
      <c r="J35" s="270"/>
      <c r="K35" s="270"/>
      <c r="L35" s="270"/>
      <c r="M35" s="270"/>
      <c r="N35" s="270"/>
      <c r="O35" s="270"/>
      <c r="P35" s="270"/>
      <c r="Q35" s="270"/>
      <c r="R35" s="271"/>
      <c r="S35" s="46"/>
    </row>
    <row r="36" spans="1:19" ht="16.95" customHeight="1">
      <c r="A36" s="50"/>
      <c r="B36" s="287"/>
      <c r="C36" s="288"/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9"/>
      <c r="S36" s="56"/>
    </row>
    <row r="37" spans="1:19" s="44" customFormat="1" ht="16.95" customHeight="1">
      <c r="A37" s="47"/>
      <c r="B37" s="284"/>
      <c r="C37" s="285"/>
      <c r="D37" s="285"/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5"/>
      <c r="P37" s="285"/>
      <c r="Q37" s="285"/>
      <c r="R37" s="286"/>
      <c r="S37" s="48"/>
    </row>
    <row r="38" spans="1:19" ht="16.95" customHeight="1">
      <c r="A38" s="41"/>
      <c r="B38" s="269"/>
      <c r="C38" s="270"/>
      <c r="D38" s="270"/>
      <c r="E38" s="270"/>
      <c r="F38" s="270"/>
      <c r="G38" s="270"/>
      <c r="H38" s="270"/>
      <c r="I38" s="270"/>
      <c r="J38" s="270"/>
      <c r="K38" s="270"/>
      <c r="L38" s="270"/>
      <c r="M38" s="270"/>
      <c r="N38" s="270"/>
      <c r="O38" s="270"/>
      <c r="P38" s="270"/>
      <c r="Q38" s="270"/>
      <c r="R38" s="271"/>
      <c r="S38" s="46"/>
    </row>
    <row r="39" spans="1:19" ht="16.95" customHeight="1">
      <c r="A39" s="41"/>
      <c r="B39" s="269"/>
      <c r="C39" s="270"/>
      <c r="D39" s="270"/>
      <c r="E39" s="270"/>
      <c r="F39" s="270"/>
      <c r="G39" s="270"/>
      <c r="H39" s="270"/>
      <c r="I39" s="270"/>
      <c r="J39" s="270"/>
      <c r="K39" s="270"/>
      <c r="L39" s="270"/>
      <c r="M39" s="270"/>
      <c r="N39" s="270"/>
      <c r="O39" s="270"/>
      <c r="P39" s="270"/>
      <c r="Q39" s="270"/>
      <c r="R39" s="271"/>
      <c r="S39" s="46"/>
    </row>
    <row r="40" spans="1:19" ht="16.95" customHeight="1">
      <c r="A40" s="41"/>
      <c r="B40" s="269"/>
      <c r="C40" s="270"/>
      <c r="D40" s="270"/>
      <c r="E40" s="270"/>
      <c r="F40" s="270"/>
      <c r="G40" s="270"/>
      <c r="H40" s="270"/>
      <c r="I40" s="270"/>
      <c r="J40" s="270"/>
      <c r="K40" s="270"/>
      <c r="L40" s="270"/>
      <c r="M40" s="270"/>
      <c r="N40" s="270"/>
      <c r="O40" s="270"/>
      <c r="P40" s="270"/>
      <c r="Q40" s="270"/>
      <c r="R40" s="271"/>
      <c r="S40" s="46"/>
    </row>
    <row r="41" spans="1:19" ht="16.95" customHeight="1">
      <c r="A41" s="41"/>
      <c r="B41" s="269"/>
      <c r="C41" s="270"/>
      <c r="D41" s="270"/>
      <c r="E41" s="270"/>
      <c r="F41" s="270"/>
      <c r="G41" s="270"/>
      <c r="H41" s="270"/>
      <c r="I41" s="270"/>
      <c r="J41" s="270"/>
      <c r="K41" s="270"/>
      <c r="L41" s="270"/>
      <c r="M41" s="270"/>
      <c r="N41" s="270"/>
      <c r="O41" s="270"/>
      <c r="P41" s="270"/>
      <c r="Q41" s="270"/>
      <c r="R41" s="271"/>
      <c r="S41" s="46"/>
    </row>
    <row r="42" spans="1:19" ht="16.95" customHeight="1">
      <c r="A42" s="41"/>
      <c r="B42" s="269"/>
      <c r="C42" s="270"/>
      <c r="D42" s="270"/>
      <c r="E42" s="270"/>
      <c r="F42" s="270"/>
      <c r="G42" s="270"/>
      <c r="H42" s="270"/>
      <c r="I42" s="270"/>
      <c r="J42" s="270"/>
      <c r="K42" s="270"/>
      <c r="L42" s="270"/>
      <c r="M42" s="270"/>
      <c r="N42" s="270"/>
      <c r="O42" s="270"/>
      <c r="P42" s="270"/>
      <c r="Q42" s="270"/>
      <c r="R42" s="271"/>
      <c r="S42" s="46"/>
    </row>
    <row r="43" spans="1:19" ht="16.95" customHeight="1">
      <c r="A43" s="41"/>
      <c r="B43" s="269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1"/>
      <c r="S43" s="46"/>
    </row>
    <row r="44" spans="1:19" ht="16.95" customHeight="1">
      <c r="A44" s="49"/>
      <c r="B44" s="278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80"/>
      <c r="S44" s="56"/>
    </row>
    <row r="45" spans="1:19" ht="16.95" customHeight="1">
      <c r="A45" s="45"/>
      <c r="B45" s="281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3"/>
      <c r="S45" s="46"/>
    </row>
    <row r="46" spans="1:19" ht="16.95" customHeight="1">
      <c r="A46" s="41"/>
      <c r="B46" s="269"/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1"/>
      <c r="S46" s="46"/>
    </row>
    <row r="47" spans="1:19" ht="16.95" customHeight="1">
      <c r="A47" s="41"/>
      <c r="B47" s="269"/>
      <c r="C47" s="270"/>
      <c r="D47" s="270"/>
      <c r="E47" s="270"/>
      <c r="F47" s="270"/>
      <c r="G47" s="270"/>
      <c r="H47" s="270"/>
      <c r="I47" s="270"/>
      <c r="J47" s="270"/>
      <c r="K47" s="270"/>
      <c r="L47" s="270"/>
      <c r="M47" s="270"/>
      <c r="N47" s="270"/>
      <c r="O47" s="270"/>
      <c r="P47" s="270"/>
      <c r="Q47" s="270"/>
      <c r="R47" s="271"/>
      <c r="S47" s="41"/>
    </row>
    <row r="48" spans="1:19" ht="16.95" customHeight="1">
      <c r="A48" s="51"/>
      <c r="B48" s="272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  <c r="P48" s="273"/>
      <c r="Q48" s="273"/>
      <c r="R48" s="274"/>
      <c r="S48" s="51"/>
    </row>
    <row r="49" spans="1:19" ht="16.95" customHeight="1">
      <c r="A49" s="51"/>
      <c r="B49" s="272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  <c r="P49" s="273"/>
      <c r="Q49" s="273"/>
      <c r="R49" s="274"/>
      <c r="S49" s="51"/>
    </row>
    <row r="50" spans="1:19" ht="16.95" customHeight="1">
      <c r="A50" s="51"/>
      <c r="B50" s="275"/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6"/>
      <c r="N50" s="276"/>
      <c r="O50" s="276"/>
      <c r="P50" s="276"/>
      <c r="Q50" s="276"/>
      <c r="R50" s="277"/>
      <c r="S50" s="51"/>
    </row>
    <row r="51" spans="1:19" ht="16.95" customHeight="1">
      <c r="A51" s="51"/>
      <c r="B51" s="51"/>
      <c r="C51" s="51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</row>
  </sheetData>
  <mergeCells count="52">
    <mergeCell ref="P3:Q3"/>
    <mergeCell ref="R3:S3"/>
    <mergeCell ref="A1:C2"/>
    <mergeCell ref="D1:I2"/>
    <mergeCell ref="J1:O2"/>
    <mergeCell ref="P1:Q1"/>
    <mergeCell ref="R1:S1"/>
    <mergeCell ref="P2:Q2"/>
    <mergeCell ref="R2:S2"/>
    <mergeCell ref="B8:R8"/>
    <mergeCell ref="B9:R9"/>
    <mergeCell ref="B10:R10"/>
    <mergeCell ref="B11:R11"/>
    <mergeCell ref="B12:R12"/>
    <mergeCell ref="B13:R13"/>
    <mergeCell ref="B14:R14"/>
    <mergeCell ref="B15:R15"/>
    <mergeCell ref="B16:R16"/>
    <mergeCell ref="B17:R17"/>
    <mergeCell ref="B18:R18"/>
    <mergeCell ref="B19:R19"/>
    <mergeCell ref="B20:R20"/>
    <mergeCell ref="B21:R21"/>
    <mergeCell ref="B22:R22"/>
    <mergeCell ref="B23:R23"/>
    <mergeCell ref="B24:R24"/>
    <mergeCell ref="B25:R25"/>
    <mergeCell ref="B26:R26"/>
    <mergeCell ref="B27:R27"/>
    <mergeCell ref="B28:R28"/>
    <mergeCell ref="B29:R29"/>
    <mergeCell ref="B30:R30"/>
    <mergeCell ref="B31:R31"/>
    <mergeCell ref="B32:R32"/>
    <mergeCell ref="B33:R33"/>
    <mergeCell ref="B34:R34"/>
    <mergeCell ref="B35:R35"/>
    <mergeCell ref="B36:R36"/>
    <mergeCell ref="B37:R37"/>
    <mergeCell ref="B38:R38"/>
    <mergeCell ref="B39:R39"/>
    <mergeCell ref="B40:R40"/>
    <mergeCell ref="B41:R41"/>
    <mergeCell ref="B42:R42"/>
    <mergeCell ref="B43:R43"/>
    <mergeCell ref="B49:R49"/>
    <mergeCell ref="B50:R50"/>
    <mergeCell ref="B44:R44"/>
    <mergeCell ref="B45:R45"/>
    <mergeCell ref="B46:R46"/>
    <mergeCell ref="B47:R47"/>
    <mergeCell ref="B48:R48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 topLeftCell="A1">
      <selection activeCell="A4" sqref="A4"/>
    </sheetView>
  </sheetViews>
  <sheetFormatPr defaultColWidth="11.421875" defaultRowHeight="12.75"/>
  <cols>
    <col min="1" max="19" width="5.28125" style="0" customWidth="1"/>
  </cols>
  <sheetData>
    <row r="1" spans="1:19" ht="13.2" customHeight="1">
      <c r="A1" s="186" t="str">
        <f>Coordonnées!A1</f>
        <v>Synthèse du Budget</v>
      </c>
      <c r="B1" s="144"/>
      <c r="C1" s="144"/>
      <c r="D1" s="140" t="str">
        <f>Coordonnées!D1</f>
        <v>Administration communale de</v>
      </c>
      <c r="E1" s="140"/>
      <c r="F1" s="140"/>
      <c r="G1" s="140"/>
      <c r="H1" s="140"/>
      <c r="I1" s="140"/>
      <c r="J1" s="138" t="str">
        <f>Coordonnées!J1</f>
        <v>AC FLEURUS</v>
      </c>
      <c r="K1" s="138"/>
      <c r="L1" s="138"/>
      <c r="M1" s="138"/>
      <c r="N1" s="138"/>
      <c r="O1" s="138"/>
      <c r="P1" s="162" t="str">
        <f>Coordonnées!P1</f>
        <v>Code INS</v>
      </c>
      <c r="Q1" s="163"/>
      <c r="R1" s="158">
        <f>Coordonnées!R1</f>
        <v>52021</v>
      </c>
      <c r="S1" s="159"/>
    </row>
    <row r="2" spans="1:19" ht="12.75">
      <c r="A2" s="145"/>
      <c r="B2" s="146"/>
      <c r="C2" s="146"/>
      <c r="D2" s="141"/>
      <c r="E2" s="141"/>
      <c r="F2" s="142"/>
      <c r="G2" s="142"/>
      <c r="H2" s="141"/>
      <c r="I2" s="141"/>
      <c r="J2" s="139"/>
      <c r="K2" s="139"/>
      <c r="L2" s="139"/>
      <c r="M2" s="139"/>
      <c r="N2" s="139"/>
      <c r="O2" s="139"/>
      <c r="P2" s="164" t="str">
        <f>Coordonnées!P2</f>
        <v>Exercice:</v>
      </c>
      <c r="Q2" s="165"/>
      <c r="R2" s="160">
        <f>Coordonnées!R2</f>
        <v>2024</v>
      </c>
      <c r="S2" s="161"/>
    </row>
    <row r="3" spans="1:19" ht="12.75">
      <c r="A3" s="81" t="str">
        <f>Coordonnées!A3</f>
        <v>Modèle officiel généré par l'application eComptes © SPW Intérieur et Action Sociale</v>
      </c>
      <c r="B3" s="13"/>
      <c r="C3" s="13"/>
      <c r="D3" s="13"/>
      <c r="E3" s="13"/>
      <c r="F3" s="27"/>
      <c r="G3" s="27"/>
      <c r="H3" s="25"/>
      <c r="I3" s="25"/>
      <c r="J3" s="26"/>
      <c r="K3" s="26"/>
      <c r="L3" s="26"/>
      <c r="M3" s="26"/>
      <c r="N3" s="25"/>
      <c r="O3" s="25"/>
      <c r="P3" s="135" t="str">
        <f>Coordonnées!P3</f>
        <v>Version:</v>
      </c>
      <c r="Q3" s="136"/>
      <c r="R3" s="166">
        <f>Coordonnées!R3</f>
        <v>1</v>
      </c>
      <c r="S3" s="167"/>
    </row>
    <row r="4" spans="1:19" ht="13.2" customHeight="1">
      <c r="A4" s="33"/>
      <c r="B4" s="33"/>
      <c r="C4" s="33"/>
      <c r="D4" s="33"/>
      <c r="E4" s="33"/>
      <c r="F4" s="33"/>
      <c r="G4" s="33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6.2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15"/>
      <c r="S5" s="15"/>
    </row>
    <row r="6" spans="1:19" ht="16.2" customHeight="1">
      <c r="A6" s="11" t="s">
        <v>38</v>
      </c>
      <c r="B6" s="78"/>
      <c r="C6" s="78"/>
      <c r="D6" s="78"/>
      <c r="E6" s="78"/>
      <c r="F6" s="18"/>
      <c r="G6" s="32"/>
      <c r="H6" s="32"/>
      <c r="I6" s="3"/>
      <c r="J6" s="3"/>
      <c r="K6" s="3"/>
      <c r="L6" s="3"/>
      <c r="M6" s="75"/>
      <c r="N6" s="75"/>
      <c r="O6" s="75"/>
      <c r="P6" s="75"/>
      <c r="Q6" s="3"/>
      <c r="R6" s="3"/>
      <c r="S6" s="3"/>
    </row>
    <row r="7" spans="1:19" ht="16.95" customHeight="1">
      <c r="A7" s="12"/>
      <c r="B7" s="78"/>
      <c r="C7" s="78"/>
      <c r="D7" s="78"/>
      <c r="E7" s="78"/>
      <c r="F7" s="18"/>
      <c r="G7" s="18"/>
      <c r="H7" s="18"/>
      <c r="I7" s="75"/>
      <c r="J7" s="75"/>
      <c r="K7" s="75"/>
      <c r="L7" s="75"/>
      <c r="M7" s="75"/>
      <c r="N7" s="75"/>
      <c r="O7" s="75"/>
      <c r="P7" s="75"/>
      <c r="Q7" s="75"/>
      <c r="R7" s="3"/>
      <c r="S7" s="3"/>
    </row>
    <row r="8" spans="1:19" ht="16.95" customHeight="1">
      <c r="A8" s="79" t="s">
        <v>48</v>
      </c>
      <c r="B8" s="12"/>
      <c r="C8" s="80"/>
      <c r="D8" s="80"/>
      <c r="E8" s="80"/>
      <c r="F8" s="79" t="s">
        <v>49</v>
      </c>
      <c r="G8" s="80"/>
      <c r="H8" s="80"/>
      <c r="I8" s="76"/>
      <c r="J8" s="76"/>
      <c r="K8" s="76"/>
      <c r="L8" s="76"/>
      <c r="M8" s="76"/>
      <c r="N8" s="76"/>
      <c r="O8" s="76"/>
      <c r="P8" s="76"/>
      <c r="Q8" s="76"/>
      <c r="R8" s="76"/>
      <c r="S8" s="77"/>
    </row>
    <row r="9" spans="1:19" ht="49.95" customHeight="1">
      <c r="A9" s="294" t="s">
        <v>50</v>
      </c>
      <c r="B9" s="294"/>
      <c r="C9" s="294"/>
      <c r="D9" s="294"/>
      <c r="E9" s="294"/>
      <c r="F9" s="293" t="s">
        <v>51</v>
      </c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3"/>
    </row>
    <row r="10" spans="1:19" ht="49.95" customHeight="1">
      <c r="A10" s="294" t="s">
        <v>30</v>
      </c>
      <c r="B10" s="294"/>
      <c r="C10" s="294"/>
      <c r="D10" s="294"/>
      <c r="E10" s="294"/>
      <c r="F10" s="293" t="s">
        <v>52</v>
      </c>
      <c r="G10" s="293"/>
      <c r="H10" s="293"/>
      <c r="I10" s="293"/>
      <c r="J10" s="293"/>
      <c r="K10" s="293"/>
      <c r="L10" s="293"/>
      <c r="M10" s="293"/>
      <c r="N10" s="293"/>
      <c r="O10" s="293"/>
      <c r="P10" s="293"/>
      <c r="Q10" s="293"/>
      <c r="R10" s="293"/>
      <c r="S10" s="293"/>
    </row>
    <row r="11" spans="1:19" ht="49.95" customHeight="1">
      <c r="A11" s="294" t="s">
        <v>53</v>
      </c>
      <c r="B11" s="294"/>
      <c r="C11" s="294"/>
      <c r="D11" s="294"/>
      <c r="E11" s="294"/>
      <c r="F11" s="293" t="s">
        <v>54</v>
      </c>
      <c r="G11" s="293"/>
      <c r="H11" s="293"/>
      <c r="I11" s="293"/>
      <c r="J11" s="293"/>
      <c r="K11" s="293"/>
      <c r="L11" s="293"/>
      <c r="M11" s="293"/>
      <c r="N11" s="293"/>
      <c r="O11" s="293"/>
      <c r="P11" s="293"/>
      <c r="Q11" s="293"/>
      <c r="R11" s="293"/>
      <c r="S11" s="293"/>
    </row>
    <row r="12" spans="1:19" ht="49.95" customHeight="1">
      <c r="A12" s="294" t="s">
        <v>55</v>
      </c>
      <c r="B12" s="294"/>
      <c r="C12" s="294"/>
      <c r="D12" s="294"/>
      <c r="E12" s="294"/>
      <c r="F12" s="293" t="s">
        <v>75</v>
      </c>
      <c r="G12" s="293"/>
      <c r="H12" s="293"/>
      <c r="I12" s="293"/>
      <c r="J12" s="293"/>
      <c r="K12" s="293"/>
      <c r="L12" s="293"/>
      <c r="M12" s="293"/>
      <c r="N12" s="293"/>
      <c r="O12" s="293"/>
      <c r="P12" s="293"/>
      <c r="Q12" s="293"/>
      <c r="R12" s="293"/>
      <c r="S12" s="293"/>
    </row>
    <row r="13" spans="1:19" ht="49.95" customHeight="1">
      <c r="A13" s="294" t="s">
        <v>56</v>
      </c>
      <c r="B13" s="294"/>
      <c r="C13" s="294"/>
      <c r="D13" s="294"/>
      <c r="E13" s="294"/>
      <c r="F13" s="293" t="s">
        <v>57</v>
      </c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  <c r="S13" s="293"/>
    </row>
    <row r="14" spans="1:19" ht="49.95" customHeight="1">
      <c r="A14" s="294" t="s">
        <v>58</v>
      </c>
      <c r="B14" s="294"/>
      <c r="C14" s="294"/>
      <c r="D14" s="294"/>
      <c r="E14" s="294"/>
      <c r="F14" s="293" t="s">
        <v>76</v>
      </c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</row>
    <row r="15" spans="1:19" ht="52.2" customHeight="1">
      <c r="A15" s="294" t="s">
        <v>59</v>
      </c>
      <c r="B15" s="294"/>
      <c r="C15" s="294"/>
      <c r="D15" s="294"/>
      <c r="E15" s="294"/>
      <c r="F15" s="293" t="s">
        <v>60</v>
      </c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  <c r="S15" s="293"/>
    </row>
    <row r="16" spans="1:19" ht="49.95" customHeight="1">
      <c r="A16" s="295" t="s">
        <v>61</v>
      </c>
      <c r="B16" s="295"/>
      <c r="C16" s="295"/>
      <c r="D16" s="295"/>
      <c r="E16" s="295"/>
      <c r="F16" s="293" t="s">
        <v>62</v>
      </c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</row>
    <row r="17" spans="1:19" ht="49.95" customHeight="1">
      <c r="A17" s="294" t="s">
        <v>63</v>
      </c>
      <c r="B17" s="294"/>
      <c r="C17" s="294"/>
      <c r="D17" s="294"/>
      <c r="E17" s="294"/>
      <c r="F17" s="293" t="s">
        <v>77</v>
      </c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</row>
    <row r="18" spans="1:19" ht="49.95" customHeight="1">
      <c r="A18" s="294" t="s">
        <v>64</v>
      </c>
      <c r="B18" s="294"/>
      <c r="C18" s="294"/>
      <c r="D18" s="294"/>
      <c r="E18" s="294"/>
      <c r="F18" s="293" t="s">
        <v>65</v>
      </c>
      <c r="G18" s="293"/>
      <c r="H18" s="293"/>
      <c r="I18" s="293"/>
      <c r="J18" s="293"/>
      <c r="K18" s="293"/>
      <c r="L18" s="293"/>
      <c r="M18" s="293"/>
      <c r="N18" s="293"/>
      <c r="O18" s="293"/>
      <c r="P18" s="293"/>
      <c r="Q18" s="293"/>
      <c r="R18" s="293"/>
      <c r="S18" s="293"/>
    </row>
    <row r="19" spans="1:19" s="44" customFormat="1" ht="16.9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</row>
    <row r="20" spans="1:19" s="44" customFormat="1" ht="16.95" customHeight="1">
      <c r="A20" s="47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8"/>
    </row>
    <row r="21" spans="1:19" ht="16.95" customHeight="1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6"/>
    </row>
    <row r="22" spans="1:19" ht="16.95" customHeight="1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6"/>
    </row>
    <row r="23" spans="1:19" ht="16.95" customHeight="1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6"/>
    </row>
    <row r="24" spans="1:19" ht="16.95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6"/>
    </row>
    <row r="25" spans="1:19" ht="16.95" customHeigh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6"/>
    </row>
    <row r="26" spans="1:19" ht="16.95" customHeight="1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6"/>
    </row>
    <row r="27" spans="1:19" ht="16.95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56"/>
    </row>
    <row r="28" spans="1:19" ht="16.95" customHeight="1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6"/>
    </row>
    <row r="29" spans="1:19" ht="16.95" customHeight="1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6"/>
    </row>
    <row r="30" spans="1:19" s="44" customFormat="1" ht="16.95" customHeight="1">
      <c r="A30" s="47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8"/>
    </row>
    <row r="31" spans="1:19" ht="16.95" customHeight="1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6"/>
    </row>
    <row r="32" spans="1:19" ht="16.9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56"/>
    </row>
    <row r="33" spans="1:19" ht="16.95" customHeight="1">
      <c r="A33" s="49"/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56"/>
    </row>
    <row r="34" spans="1:19" s="44" customFormat="1" ht="16.95" customHeight="1">
      <c r="A34" s="47"/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8"/>
    </row>
    <row r="35" spans="1:19" ht="16.95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6"/>
    </row>
    <row r="36" spans="1:19" ht="16.9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6"/>
    </row>
    <row r="37" spans="1:19" s="44" customFormat="1" ht="16.9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8"/>
    </row>
    <row r="38" spans="1:19" ht="16.95" customHeight="1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6"/>
    </row>
    <row r="39" spans="1:19" ht="16.9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6"/>
    </row>
    <row r="40" spans="1:19" ht="16.95" customHeight="1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6"/>
    </row>
    <row r="41" spans="1:19" ht="16.95" customHeigh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6"/>
    </row>
    <row r="42" spans="1:19" ht="16.95" customHeight="1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6"/>
    </row>
    <row r="43" spans="1:19" ht="16.95" customHeight="1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6"/>
    </row>
    <row r="44" spans="1:19" ht="16.95" customHeight="1">
      <c r="A44" s="49"/>
      <c r="B44" s="49"/>
      <c r="C44" s="49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56"/>
    </row>
    <row r="45" spans="1:19" ht="16.9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6"/>
    </row>
    <row r="46" spans="1:19" ht="16.95" customHeight="1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6"/>
    </row>
    <row r="47" spans="1:19" ht="16.95" customHeight="1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</row>
    <row r="48" spans="1:19" ht="16.95" customHeight="1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6"/>
    </row>
    <row r="49" spans="1:19" ht="16.95" customHeight="1">
      <c r="A49" s="51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1"/>
    </row>
    <row r="50" spans="1:19" ht="16.95" customHeight="1">
      <c r="A50" s="51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1"/>
    </row>
    <row r="51" spans="1:19" ht="16.95" customHeight="1">
      <c r="A51" s="51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1"/>
    </row>
    <row r="52" spans="1:19" ht="16.95" customHeight="1">
      <c r="A52" s="51"/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</row>
  </sheetData>
  <mergeCells count="29">
    <mergeCell ref="R3:S3"/>
    <mergeCell ref="A1:C2"/>
    <mergeCell ref="D1:I2"/>
    <mergeCell ref="J1:O2"/>
    <mergeCell ref="P1:Q1"/>
    <mergeCell ref="R1:S1"/>
    <mergeCell ref="P2:Q2"/>
    <mergeCell ref="R2:S2"/>
    <mergeCell ref="A12:E12"/>
    <mergeCell ref="A13:E13"/>
    <mergeCell ref="A14:E14"/>
    <mergeCell ref="A15:E15"/>
    <mergeCell ref="P3:Q3"/>
    <mergeCell ref="F17:S17"/>
    <mergeCell ref="F18:S18"/>
    <mergeCell ref="A17:E17"/>
    <mergeCell ref="A18:E18"/>
    <mergeCell ref="F9:S9"/>
    <mergeCell ref="F10:S10"/>
    <mergeCell ref="F11:S11"/>
    <mergeCell ref="F12:S12"/>
    <mergeCell ref="F13:S13"/>
    <mergeCell ref="F14:S14"/>
    <mergeCell ref="F15:S15"/>
    <mergeCell ref="F16:S16"/>
    <mergeCell ref="A16:E16"/>
    <mergeCell ref="A9:E9"/>
    <mergeCell ref="A10:E10"/>
    <mergeCell ref="A11:E1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portrait" paperSize="9" scale="97" r:id="rId1"/>
  <headerFooter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tabSelected="1" workbookViewId="0" topLeftCell="A16">
      <selection activeCell="J43" sqref="J43"/>
    </sheetView>
  </sheetViews>
  <sheetFormatPr defaultColWidth="11.421875" defaultRowHeight="12.75"/>
  <cols>
    <col min="1" max="13" width="5.28125" style="0" customWidth="1"/>
    <col min="14" max="14" width="7.7109375" style="0" customWidth="1"/>
    <col min="15" max="19" width="5.28125" style="0" customWidth="1"/>
  </cols>
  <sheetData>
    <row r="1" spans="1:19" ht="12.75">
      <c r="A1" s="143" t="s">
        <v>84</v>
      </c>
      <c r="B1" s="144"/>
      <c r="C1" s="144"/>
      <c r="D1" s="140" t="s">
        <v>79</v>
      </c>
      <c r="E1" s="140"/>
      <c r="F1" s="140"/>
      <c r="G1" s="140"/>
      <c r="H1" s="140"/>
      <c r="I1" s="140"/>
      <c r="J1" s="137" t="s">
        <v>80</v>
      </c>
      <c r="K1" s="138"/>
      <c r="L1" s="138"/>
      <c r="M1" s="138"/>
      <c r="N1" s="138"/>
      <c r="O1" s="138"/>
      <c r="P1" s="162" t="s">
        <v>12</v>
      </c>
      <c r="Q1" s="163"/>
      <c r="R1" s="158">
        <v>52021</v>
      </c>
      <c r="S1" s="159"/>
    </row>
    <row r="2" spans="1:19" ht="12.75">
      <c r="A2" s="145"/>
      <c r="B2" s="146"/>
      <c r="C2" s="146"/>
      <c r="D2" s="141"/>
      <c r="E2" s="141"/>
      <c r="F2" s="142"/>
      <c r="G2" s="142"/>
      <c r="H2" s="141"/>
      <c r="I2" s="141"/>
      <c r="J2" s="139"/>
      <c r="K2" s="139"/>
      <c r="L2" s="139"/>
      <c r="M2" s="139"/>
      <c r="N2" s="139"/>
      <c r="O2" s="139"/>
      <c r="P2" s="164" t="s">
        <v>1</v>
      </c>
      <c r="Q2" s="165"/>
      <c r="R2" s="160">
        <f>N27</f>
        <v>2024</v>
      </c>
      <c r="S2" s="161"/>
    </row>
    <row r="3" spans="1:19" ht="12.75">
      <c r="A3" s="81" t="s">
        <v>78</v>
      </c>
      <c r="B3" s="13"/>
      <c r="C3" s="13"/>
      <c r="D3" s="13"/>
      <c r="E3" s="13"/>
      <c r="F3" s="27"/>
      <c r="G3" s="27"/>
      <c r="H3" s="25"/>
      <c r="I3" s="25"/>
      <c r="J3" s="26"/>
      <c r="K3" s="26"/>
      <c r="L3" s="26"/>
      <c r="M3" s="26"/>
      <c r="N3" s="25"/>
      <c r="O3" s="25"/>
      <c r="P3" s="135" t="s">
        <v>31</v>
      </c>
      <c r="Q3" s="136"/>
      <c r="R3" s="166">
        <v>1</v>
      </c>
      <c r="S3" s="167"/>
    </row>
    <row r="4" spans="1:19" ht="13.95" customHeight="1" thickBot="1">
      <c r="A4" s="81"/>
      <c r="B4" s="13"/>
      <c r="C4" s="13"/>
      <c r="D4" s="13"/>
      <c r="E4" s="13"/>
      <c r="F4" s="26"/>
      <c r="G4" s="26"/>
      <c r="H4" s="25"/>
      <c r="I4" s="25"/>
      <c r="J4" s="26"/>
      <c r="K4" s="26"/>
      <c r="L4" s="26"/>
      <c r="M4" s="26"/>
      <c r="N4" s="25"/>
      <c r="O4" s="25"/>
      <c r="P4" s="96"/>
      <c r="Q4" s="96"/>
      <c r="R4" s="97"/>
      <c r="S4" s="97"/>
    </row>
    <row r="5" spans="1:19" ht="13.95" customHeight="1" thickTop="1">
      <c r="A5" s="100"/>
      <c r="B5" s="101"/>
      <c r="C5" s="101"/>
      <c r="D5" s="101"/>
      <c r="E5" s="101"/>
      <c r="F5" s="102"/>
      <c r="G5" s="102"/>
      <c r="H5" s="101"/>
      <c r="I5" s="101"/>
      <c r="J5" s="102"/>
      <c r="K5" s="102"/>
      <c r="L5" s="102"/>
      <c r="M5" s="102"/>
      <c r="N5" s="101"/>
      <c r="O5" s="101"/>
      <c r="P5" s="103"/>
      <c r="Q5" s="103"/>
      <c r="R5" s="104"/>
      <c r="S5" s="105"/>
    </row>
    <row r="6" spans="1:19" ht="13.95" customHeight="1">
      <c r="A6" s="106"/>
      <c r="B6" s="107"/>
      <c r="C6" s="107"/>
      <c r="D6" s="107"/>
      <c r="E6" s="107"/>
      <c r="F6" s="108"/>
      <c r="G6" s="108"/>
      <c r="H6" s="107"/>
      <c r="I6" s="107"/>
      <c r="J6" s="108"/>
      <c r="K6" s="108"/>
      <c r="L6" s="108"/>
      <c r="M6" s="108"/>
      <c r="N6" s="107"/>
      <c r="O6" s="107"/>
      <c r="P6" s="109"/>
      <c r="Q6" s="109"/>
      <c r="R6" s="110"/>
      <c r="S6" s="111"/>
    </row>
    <row r="7" spans="1:19" ht="13.95" customHeight="1">
      <c r="A7" s="106"/>
      <c r="B7" s="107"/>
      <c r="C7" s="107"/>
      <c r="D7" s="107"/>
      <c r="E7" s="126" t="s">
        <v>85</v>
      </c>
      <c r="F7" s="127"/>
      <c r="G7" s="127"/>
      <c r="H7" s="127"/>
      <c r="I7" s="127"/>
      <c r="J7" s="127"/>
      <c r="K7" s="127"/>
      <c r="L7" s="127"/>
      <c r="M7" s="127"/>
      <c r="N7" s="127"/>
      <c r="O7" s="128"/>
      <c r="P7" s="109"/>
      <c r="Q7" s="109"/>
      <c r="R7" s="110"/>
      <c r="S7" s="111"/>
    </row>
    <row r="8" spans="1:22" ht="13.95" customHeight="1">
      <c r="A8" s="106"/>
      <c r="B8" s="107"/>
      <c r="C8" s="107"/>
      <c r="D8" s="107"/>
      <c r="E8" s="129"/>
      <c r="F8" s="130"/>
      <c r="G8" s="130"/>
      <c r="H8" s="130"/>
      <c r="I8" s="130"/>
      <c r="J8" s="130"/>
      <c r="K8" s="130"/>
      <c r="L8" s="130"/>
      <c r="M8" s="130"/>
      <c r="N8" s="130"/>
      <c r="O8" s="131"/>
      <c r="P8" s="109"/>
      <c r="Q8" s="109"/>
      <c r="R8" s="110"/>
      <c r="S8" s="111"/>
      <c r="V8" s="98"/>
    </row>
    <row r="9" spans="1:19" ht="13.95" customHeight="1">
      <c r="A9" s="106"/>
      <c r="B9" s="107"/>
      <c r="C9" s="107"/>
      <c r="D9" s="107"/>
      <c r="E9" s="129"/>
      <c r="F9" s="130"/>
      <c r="G9" s="130"/>
      <c r="H9" s="130"/>
      <c r="I9" s="130"/>
      <c r="J9" s="130"/>
      <c r="K9" s="130"/>
      <c r="L9" s="130"/>
      <c r="M9" s="130"/>
      <c r="N9" s="130"/>
      <c r="O9" s="131"/>
      <c r="P9" s="109"/>
      <c r="Q9" s="109"/>
      <c r="R9" s="110"/>
      <c r="S9" s="111"/>
    </row>
    <row r="10" spans="1:19" ht="13.95" customHeight="1">
      <c r="A10" s="106"/>
      <c r="B10" s="107"/>
      <c r="C10" s="107"/>
      <c r="D10" s="107"/>
      <c r="E10" s="132"/>
      <c r="F10" s="133"/>
      <c r="G10" s="133"/>
      <c r="H10" s="133"/>
      <c r="I10" s="133"/>
      <c r="J10" s="133"/>
      <c r="K10" s="133"/>
      <c r="L10" s="133"/>
      <c r="M10" s="133"/>
      <c r="N10" s="133"/>
      <c r="O10" s="134"/>
      <c r="P10" s="109"/>
      <c r="Q10" s="109"/>
      <c r="R10" s="110"/>
      <c r="S10" s="111"/>
    </row>
    <row r="11" spans="1:21" ht="13.95" customHeight="1">
      <c r="A11" s="106"/>
      <c r="B11" s="107"/>
      <c r="C11" s="107"/>
      <c r="D11" s="107"/>
      <c r="E11" s="147" t="s">
        <v>86</v>
      </c>
      <c r="F11" s="148"/>
      <c r="G11" s="148"/>
      <c r="H11" s="148"/>
      <c r="I11" s="148"/>
      <c r="J11" s="148"/>
      <c r="K11" s="148"/>
      <c r="L11" s="148"/>
      <c r="M11" s="148"/>
      <c r="N11" s="148"/>
      <c r="O11" s="148"/>
      <c r="P11" s="109"/>
      <c r="Q11" s="109"/>
      <c r="R11" s="110"/>
      <c r="S11" s="111"/>
      <c r="U11" s="99"/>
    </row>
    <row r="12" spans="1:19" ht="13.95" customHeight="1">
      <c r="A12" s="106"/>
      <c r="B12" s="107"/>
      <c r="C12" s="107"/>
      <c r="D12" s="107"/>
      <c r="E12" s="107"/>
      <c r="F12" s="108"/>
      <c r="G12" s="108"/>
      <c r="H12" s="107"/>
      <c r="I12" s="107"/>
      <c r="J12" s="108"/>
      <c r="K12" s="108"/>
      <c r="L12" s="108"/>
      <c r="M12" s="108"/>
      <c r="N12" s="107"/>
      <c r="O12" s="107"/>
      <c r="P12" s="109"/>
      <c r="Q12" s="109"/>
      <c r="R12" s="110"/>
      <c r="S12" s="111"/>
    </row>
    <row r="13" spans="1:19" ht="13.95" customHeight="1">
      <c r="A13" s="106"/>
      <c r="B13" s="107"/>
      <c r="C13" s="107"/>
      <c r="D13" s="107"/>
      <c r="E13" s="107"/>
      <c r="F13" s="108"/>
      <c r="G13" s="108"/>
      <c r="H13" s="107"/>
      <c r="I13" s="107"/>
      <c r="J13" s="108"/>
      <c r="K13" s="108"/>
      <c r="L13" s="108"/>
      <c r="M13" s="108"/>
      <c r="N13" s="107"/>
      <c r="O13" s="107"/>
      <c r="P13" s="109"/>
      <c r="Q13" s="109"/>
      <c r="R13" s="110"/>
      <c r="S13" s="111"/>
    </row>
    <row r="14" spans="1:19" ht="13.95" customHeight="1" thickBot="1">
      <c r="A14" s="112"/>
      <c r="B14" s="113"/>
      <c r="C14" s="113"/>
      <c r="D14" s="113"/>
      <c r="E14" s="113"/>
      <c r="F14" s="114"/>
      <c r="G14" s="114"/>
      <c r="H14" s="113"/>
      <c r="I14" s="113"/>
      <c r="J14" s="114"/>
      <c r="K14" s="114"/>
      <c r="L14" s="114"/>
      <c r="M14" s="114"/>
      <c r="N14" s="113"/>
      <c r="O14" s="113"/>
      <c r="P14" s="115"/>
      <c r="Q14" s="115"/>
      <c r="R14" s="116"/>
      <c r="S14" s="117"/>
    </row>
    <row r="15" spans="1:7" ht="13.95" customHeight="1" thickTop="1">
      <c r="A15" s="179"/>
      <c r="B15" s="179"/>
      <c r="C15" s="179"/>
      <c r="D15" s="179"/>
      <c r="E15" s="179"/>
      <c r="F15" s="179"/>
      <c r="G15" s="179"/>
    </row>
    <row r="16" spans="1:19" ht="13.2" customHeight="1">
      <c r="A16" s="24"/>
      <c r="B16" s="23"/>
      <c r="C16" s="23"/>
      <c r="D16" s="23"/>
      <c r="E16" s="23"/>
      <c r="F16" s="23"/>
      <c r="G16" s="23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5"/>
    </row>
    <row r="17" spans="1:19" ht="16.2" customHeight="1">
      <c r="A17" s="177" t="s">
        <v>18</v>
      </c>
      <c r="B17" s="178"/>
      <c r="C17" s="178"/>
      <c r="D17" s="178"/>
      <c r="E17" s="178"/>
      <c r="F17" s="178"/>
      <c r="G17" s="178"/>
      <c r="H17" s="171" t="s">
        <v>80</v>
      </c>
      <c r="I17" s="172"/>
      <c r="J17" s="172"/>
      <c r="K17" s="172"/>
      <c r="L17" s="172"/>
      <c r="M17" s="172"/>
      <c r="N17" s="172"/>
      <c r="O17" s="172"/>
      <c r="P17" s="172"/>
      <c r="Q17" s="172"/>
      <c r="R17" s="2"/>
      <c r="S17" s="6"/>
    </row>
    <row r="18" spans="1:19" ht="16.2" customHeight="1">
      <c r="A18" s="17"/>
      <c r="B18" s="22"/>
      <c r="C18" s="18"/>
      <c r="D18" s="18"/>
      <c r="E18" s="18"/>
      <c r="F18" s="18"/>
      <c r="G18" s="2"/>
      <c r="H18" s="2"/>
      <c r="I18" s="2"/>
      <c r="J18" s="2"/>
      <c r="K18" s="2"/>
      <c r="L18" s="2"/>
      <c r="M18" s="18"/>
      <c r="N18" s="18"/>
      <c r="O18" s="18"/>
      <c r="P18" s="18"/>
      <c r="Q18" s="2"/>
      <c r="R18" s="2"/>
      <c r="S18" s="6"/>
    </row>
    <row r="19" spans="1:19" ht="16.2" customHeight="1">
      <c r="A19" s="177" t="s">
        <v>4</v>
      </c>
      <c r="B19" s="178"/>
      <c r="C19" s="178"/>
      <c r="D19" s="178"/>
      <c r="E19" s="178"/>
      <c r="F19" s="178"/>
      <c r="G19" s="178"/>
      <c r="H19" s="173" t="s">
        <v>81</v>
      </c>
      <c r="I19" s="174"/>
      <c r="J19" s="174"/>
      <c r="K19" s="174"/>
      <c r="L19" s="174"/>
      <c r="M19" s="174"/>
      <c r="N19" s="174"/>
      <c r="O19" s="174"/>
      <c r="P19" s="174"/>
      <c r="Q19" s="175"/>
      <c r="R19" s="2"/>
      <c r="S19" s="6"/>
    </row>
    <row r="20" spans="1:19" ht="16.2" customHeight="1">
      <c r="A20" s="19"/>
      <c r="B20" s="2"/>
      <c r="C20" s="2"/>
      <c r="D20" s="2"/>
      <c r="E20" s="2"/>
      <c r="F20" s="2"/>
      <c r="G20" s="2"/>
      <c r="H20" s="149" t="s">
        <v>82</v>
      </c>
      <c r="I20" s="150"/>
      <c r="J20" s="150"/>
      <c r="K20" s="150"/>
      <c r="L20" s="150"/>
      <c r="M20" s="150"/>
      <c r="N20" s="150"/>
      <c r="O20" s="150"/>
      <c r="P20" s="150"/>
      <c r="Q20" s="151"/>
      <c r="R20" s="2"/>
      <c r="S20" s="6"/>
    </row>
    <row r="21" spans="1:19" ht="16.2" customHeight="1">
      <c r="A21" s="19"/>
      <c r="B21" s="2"/>
      <c r="C21" s="2"/>
      <c r="D21" s="2"/>
      <c r="E21" s="2"/>
      <c r="F21" s="2"/>
      <c r="G21" s="18"/>
      <c r="H21" s="168" t="s">
        <v>83</v>
      </c>
      <c r="I21" s="169"/>
      <c r="J21" s="169"/>
      <c r="K21" s="169"/>
      <c r="L21" s="169"/>
      <c r="M21" s="169"/>
      <c r="N21" s="169"/>
      <c r="O21" s="169"/>
      <c r="P21" s="169"/>
      <c r="Q21" s="170"/>
      <c r="R21" s="2"/>
      <c r="S21" s="6"/>
    </row>
    <row r="22" spans="1:19" ht="16.2" customHeight="1">
      <c r="A22" s="19"/>
      <c r="B22" s="2"/>
      <c r="C22" s="2"/>
      <c r="D22" s="2"/>
      <c r="E22" s="2"/>
      <c r="F22" s="2"/>
      <c r="G22" s="18"/>
      <c r="H22" s="18"/>
      <c r="I22" s="18"/>
      <c r="J22" s="18"/>
      <c r="K22" s="18"/>
      <c r="L22" s="2"/>
      <c r="M22" s="2"/>
      <c r="N22" s="2"/>
      <c r="O22" s="2"/>
      <c r="P22" s="2"/>
      <c r="Q22" s="29"/>
      <c r="R22" s="30"/>
      <c r="S22" s="6"/>
    </row>
    <row r="23" spans="1:19" ht="16.2" customHeight="1">
      <c r="A23" s="121" t="s">
        <v>87</v>
      </c>
      <c r="B23" s="122"/>
      <c r="C23" s="122"/>
      <c r="D23" s="122"/>
      <c r="E23" s="122"/>
      <c r="F23" s="122"/>
      <c r="G23" s="122"/>
      <c r="H23" s="123" t="s">
        <v>88</v>
      </c>
      <c r="I23" s="124"/>
      <c r="J23" s="125"/>
      <c r="K23" s="18"/>
      <c r="L23" s="2"/>
      <c r="M23" s="2"/>
      <c r="N23" s="2"/>
      <c r="O23" s="2"/>
      <c r="P23" s="2"/>
      <c r="Q23" s="29"/>
      <c r="R23" s="30"/>
      <c r="S23" s="6"/>
    </row>
    <row r="24" spans="1:19" ht="16.2" customHeight="1">
      <c r="A24" s="19"/>
      <c r="B24" s="31"/>
      <c r="C24" s="31"/>
      <c r="D24" s="31"/>
      <c r="E24" s="31"/>
      <c r="F24" s="2"/>
      <c r="G24" s="18"/>
      <c r="H24" s="18"/>
      <c r="I24" s="18"/>
      <c r="J24" s="18"/>
      <c r="K24" s="18"/>
      <c r="L24" s="2"/>
      <c r="M24" s="2"/>
      <c r="N24" s="2"/>
      <c r="O24" s="2"/>
      <c r="P24" s="2"/>
      <c r="Q24" s="29"/>
      <c r="R24" s="30"/>
      <c r="S24" s="6"/>
    </row>
    <row r="25" spans="1:19" ht="16.2" customHeight="1">
      <c r="A25" s="177" t="s">
        <v>36</v>
      </c>
      <c r="B25" s="178"/>
      <c r="C25" s="178"/>
      <c r="D25" s="178"/>
      <c r="E25" s="178"/>
      <c r="F25" s="178"/>
      <c r="G25" s="185"/>
      <c r="H25" s="123" t="s">
        <v>89</v>
      </c>
      <c r="I25" s="124"/>
      <c r="J25" s="125"/>
      <c r="K25" s="18"/>
      <c r="L25" s="2"/>
      <c r="M25" s="2"/>
      <c r="N25" s="2"/>
      <c r="O25" s="2"/>
      <c r="P25" s="2"/>
      <c r="Q25" s="29"/>
      <c r="R25" s="30"/>
      <c r="S25" s="6"/>
    </row>
    <row r="26" spans="1:19" ht="16.2" customHeight="1">
      <c r="A26" s="19"/>
      <c r="B26" s="2"/>
      <c r="C26" s="2"/>
      <c r="D26" s="2"/>
      <c r="E26" s="2"/>
      <c r="F26" s="2"/>
      <c r="G26" s="20"/>
      <c r="H26" s="18"/>
      <c r="I26" s="18"/>
      <c r="J26" s="18"/>
      <c r="K26" s="18"/>
      <c r="L26" s="2"/>
      <c r="M26" s="2"/>
      <c r="N26" s="2"/>
      <c r="O26" s="2"/>
      <c r="P26" s="2"/>
      <c r="Q26" s="2"/>
      <c r="R26" s="2"/>
      <c r="S26" s="6"/>
    </row>
    <row r="27" spans="1:19" ht="16.95" customHeight="1">
      <c r="A27" s="177" t="s">
        <v>43</v>
      </c>
      <c r="B27" s="178"/>
      <c r="C27" s="178"/>
      <c r="D27" s="178"/>
      <c r="E27" s="178"/>
      <c r="F27" s="178"/>
      <c r="G27" s="178"/>
      <c r="H27" s="155" t="s">
        <v>90</v>
      </c>
      <c r="I27" s="156"/>
      <c r="J27" s="157"/>
      <c r="K27" s="57"/>
      <c r="L27" s="57" t="s">
        <v>1</v>
      </c>
      <c r="M27" s="57"/>
      <c r="N27" s="67">
        <v>2024</v>
      </c>
      <c r="O27" s="57"/>
      <c r="P27" s="57"/>
      <c r="Q27" s="57"/>
      <c r="R27" s="2"/>
      <c r="S27" s="6"/>
    </row>
    <row r="28" spans="1:19" ht="16.95" customHeight="1">
      <c r="A28" s="19"/>
      <c r="B28" s="2"/>
      <c r="C28" s="2"/>
      <c r="D28" s="2"/>
      <c r="E28" s="2"/>
      <c r="F28" s="2"/>
      <c r="G28" s="20"/>
      <c r="H28" s="18"/>
      <c r="I28" s="18"/>
      <c r="J28" s="18"/>
      <c r="K28" s="18"/>
      <c r="L28" s="2"/>
      <c r="M28" s="2"/>
      <c r="N28" s="2"/>
      <c r="O28" s="2"/>
      <c r="P28" s="2"/>
      <c r="Q28" s="2"/>
      <c r="R28" s="2"/>
      <c r="S28" s="6"/>
    </row>
    <row r="29" spans="1:19" ht="16.95" customHeight="1">
      <c r="A29" s="180" t="s">
        <v>34</v>
      </c>
      <c r="B29" s="181"/>
      <c r="C29" s="181"/>
      <c r="D29" s="181"/>
      <c r="E29" s="181"/>
      <c r="F29" s="181"/>
      <c r="G29" s="181"/>
      <c r="H29" s="153" t="s">
        <v>91</v>
      </c>
      <c r="I29" s="154"/>
      <c r="J29" s="154"/>
      <c r="K29" s="154"/>
      <c r="L29" s="154"/>
      <c r="M29" s="154"/>
      <c r="N29" s="154"/>
      <c r="O29" s="154"/>
      <c r="P29" s="154"/>
      <c r="Q29" s="154"/>
      <c r="R29" s="296"/>
      <c r="S29" s="297"/>
    </row>
    <row r="30" spans="1:19" ht="16.95" customHeight="1">
      <c r="A30" s="177" t="s">
        <v>5</v>
      </c>
      <c r="B30" s="178"/>
      <c r="C30" s="178"/>
      <c r="D30" s="178"/>
      <c r="E30" s="178"/>
      <c r="F30" s="178"/>
      <c r="G30" s="178"/>
      <c r="H30" s="152" t="s">
        <v>92</v>
      </c>
      <c r="I30" s="176"/>
      <c r="J30" s="176"/>
      <c r="K30" s="176"/>
      <c r="L30" s="176"/>
      <c r="M30" s="176"/>
      <c r="N30" s="176"/>
      <c r="O30" s="176"/>
      <c r="P30" s="176"/>
      <c r="Q30" s="176"/>
      <c r="R30" s="32"/>
      <c r="S30" s="298"/>
    </row>
    <row r="31" spans="1:19" ht="16.95" customHeight="1">
      <c r="A31" s="177" t="s">
        <v>6</v>
      </c>
      <c r="B31" s="178"/>
      <c r="C31" s="178"/>
      <c r="D31" s="178"/>
      <c r="E31" s="178"/>
      <c r="F31" s="178"/>
      <c r="G31" s="178"/>
      <c r="H31" s="152" t="s">
        <v>93</v>
      </c>
      <c r="I31" s="150"/>
      <c r="J31" s="150"/>
      <c r="K31" s="150"/>
      <c r="L31" s="150"/>
      <c r="M31" s="150"/>
      <c r="N31" s="150"/>
      <c r="O31" s="150"/>
      <c r="P31" s="150"/>
      <c r="Q31" s="150"/>
      <c r="R31" s="32"/>
      <c r="S31" s="298"/>
    </row>
    <row r="32" spans="1:19" ht="16.95" customHeight="1">
      <c r="A32" s="177" t="s">
        <v>7</v>
      </c>
      <c r="B32" s="178"/>
      <c r="C32" s="178"/>
      <c r="D32" s="178"/>
      <c r="E32" s="178"/>
      <c r="F32" s="178"/>
      <c r="G32" s="178"/>
      <c r="H32" s="299" t="s">
        <v>94</v>
      </c>
      <c r="I32" s="150"/>
      <c r="J32" s="150"/>
      <c r="K32" s="150"/>
      <c r="L32" s="150"/>
      <c r="M32" s="150"/>
      <c r="N32" s="150"/>
      <c r="O32" s="150"/>
      <c r="P32" s="150"/>
      <c r="Q32" s="150"/>
      <c r="R32" s="32"/>
      <c r="S32" s="298"/>
    </row>
    <row r="33" spans="1:19" ht="16.95" customHeight="1">
      <c r="A33" s="19"/>
      <c r="B33" s="32"/>
      <c r="C33" s="32"/>
      <c r="D33" s="32"/>
      <c r="E33" s="32"/>
      <c r="F33" s="32"/>
      <c r="G33" s="32"/>
      <c r="H33" s="32"/>
      <c r="I33" s="20"/>
      <c r="J33" s="18"/>
      <c r="K33" s="18"/>
      <c r="L33" s="18"/>
      <c r="M33" s="18"/>
      <c r="N33" s="32"/>
      <c r="O33" s="32"/>
      <c r="P33" s="32"/>
      <c r="Q33" s="32"/>
      <c r="R33" s="32"/>
      <c r="S33" s="298"/>
    </row>
    <row r="34" spans="1:19" ht="16.95" customHeight="1">
      <c r="A34" s="180" t="s">
        <v>100</v>
      </c>
      <c r="B34" s="181"/>
      <c r="C34" s="181"/>
      <c r="D34" s="181"/>
      <c r="E34" s="181"/>
      <c r="F34" s="181"/>
      <c r="G34" s="181"/>
      <c r="H34" s="119" t="s">
        <v>101</v>
      </c>
      <c r="I34" s="21"/>
      <c r="J34" s="118"/>
      <c r="K34" s="21"/>
      <c r="L34" s="21"/>
      <c r="M34" s="21"/>
      <c r="N34" s="21"/>
      <c r="O34" s="21"/>
      <c r="P34" s="21"/>
      <c r="Q34" s="21"/>
      <c r="R34" s="296"/>
      <c r="S34" s="297"/>
    </row>
    <row r="35" spans="1:19" ht="16.95" customHeight="1">
      <c r="A35" s="183" t="s">
        <v>5</v>
      </c>
      <c r="B35" s="184"/>
      <c r="C35" s="184"/>
      <c r="D35" s="184"/>
      <c r="E35" s="184"/>
      <c r="F35" s="184"/>
      <c r="G35" s="184"/>
      <c r="H35" s="182" t="s">
        <v>102</v>
      </c>
      <c r="I35" s="174"/>
      <c r="J35" s="174"/>
      <c r="K35" s="174"/>
      <c r="L35" s="174"/>
      <c r="M35" s="174"/>
      <c r="N35" s="174"/>
      <c r="O35" s="174"/>
      <c r="P35" s="174"/>
      <c r="Q35" s="174"/>
      <c r="R35" s="300"/>
      <c r="S35" s="301"/>
    </row>
    <row r="36" spans="1:19" ht="16.95" customHeight="1">
      <c r="A36" s="177" t="s">
        <v>6</v>
      </c>
      <c r="B36" s="178"/>
      <c r="C36" s="178"/>
      <c r="D36" s="178"/>
      <c r="E36" s="178"/>
      <c r="F36" s="178"/>
      <c r="G36" s="178"/>
      <c r="H36" s="152" t="s">
        <v>95</v>
      </c>
      <c r="I36" s="150"/>
      <c r="J36" s="150"/>
      <c r="K36" s="150"/>
      <c r="L36" s="150"/>
      <c r="M36" s="150"/>
      <c r="N36" s="150"/>
      <c r="O36" s="150"/>
      <c r="P36" s="150"/>
      <c r="Q36" s="150"/>
      <c r="R36" s="32"/>
      <c r="S36" s="298"/>
    </row>
    <row r="37" spans="1:19" ht="16.95" customHeight="1">
      <c r="A37" s="177" t="s">
        <v>7</v>
      </c>
      <c r="B37" s="178"/>
      <c r="C37" s="178"/>
      <c r="D37" s="178"/>
      <c r="E37" s="178"/>
      <c r="F37" s="178"/>
      <c r="G37" s="178"/>
      <c r="H37" s="299" t="s">
        <v>103</v>
      </c>
      <c r="I37" s="150"/>
      <c r="J37" s="150"/>
      <c r="K37" s="150"/>
      <c r="L37" s="150"/>
      <c r="M37" s="150"/>
      <c r="N37" s="150"/>
      <c r="O37" s="150"/>
      <c r="P37" s="150"/>
      <c r="Q37" s="150"/>
      <c r="R37" s="32"/>
      <c r="S37" s="298"/>
    </row>
    <row r="38" spans="1:19" ht="13.2" customHeight="1">
      <c r="A38" s="63"/>
      <c r="B38" s="302"/>
      <c r="C38" s="302"/>
      <c r="D38" s="302"/>
      <c r="E38" s="302"/>
      <c r="F38" s="302"/>
      <c r="G38" s="64"/>
      <c r="H38" s="65"/>
      <c r="I38" s="65"/>
      <c r="J38" s="65"/>
      <c r="K38" s="65"/>
      <c r="L38" s="302"/>
      <c r="M38" s="302"/>
      <c r="N38" s="302"/>
      <c r="O38" s="302"/>
      <c r="P38" s="302"/>
      <c r="Q38" s="302"/>
      <c r="R38" s="302"/>
      <c r="S38" s="303"/>
    </row>
  </sheetData>
  <mergeCells count="39">
    <mergeCell ref="A27:G27"/>
    <mergeCell ref="A19:G19"/>
    <mergeCell ref="A17:G17"/>
    <mergeCell ref="A15:G15"/>
    <mergeCell ref="H37:Q37"/>
    <mergeCell ref="A29:G29"/>
    <mergeCell ref="A30:G30"/>
    <mergeCell ref="A31:G31"/>
    <mergeCell ref="A32:G32"/>
    <mergeCell ref="A34:G34"/>
    <mergeCell ref="A37:G37"/>
    <mergeCell ref="H35:Q35"/>
    <mergeCell ref="A36:G36"/>
    <mergeCell ref="H36:Q36"/>
    <mergeCell ref="A35:G35"/>
    <mergeCell ref="A25:G25"/>
    <mergeCell ref="H32:Q32"/>
    <mergeCell ref="H29:Q29"/>
    <mergeCell ref="H31:Q31"/>
    <mergeCell ref="H27:J27"/>
    <mergeCell ref="R1:S1"/>
    <mergeCell ref="R2:S2"/>
    <mergeCell ref="P1:Q1"/>
    <mergeCell ref="P2:Q2"/>
    <mergeCell ref="R3:S3"/>
    <mergeCell ref="H25:J25"/>
    <mergeCell ref="H21:Q21"/>
    <mergeCell ref="H17:Q17"/>
    <mergeCell ref="H19:Q19"/>
    <mergeCell ref="H30:Q30"/>
    <mergeCell ref="A23:G23"/>
    <mergeCell ref="H23:J23"/>
    <mergeCell ref="E7:O10"/>
    <mergeCell ref="P3:Q3"/>
    <mergeCell ref="J1:O2"/>
    <mergeCell ref="D1:I2"/>
    <mergeCell ref="A1:C2"/>
    <mergeCell ref="E11:O11"/>
    <mergeCell ref="H20:Q20"/>
  </mergeCells>
  <hyperlinks>
    <hyperlink ref="H32" r:id="rId1" display="mailto:laurent.maniscalco@fleurus.be"/>
    <hyperlink ref="H37" r:id="rId2" display="mailto:anna.difrancesco@fleurus.be"/>
  </hyperlink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4"/>
  <headerFooter alignWithMargins="0">
    <oddFooter>&amp;RPage 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zoomScalePageLayoutView="70" workbookViewId="0" topLeftCell="A1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86" t="str">
        <f>Coordonnées!A1</f>
        <v>Synthèse du Budget</v>
      </c>
      <c r="B1" s="144"/>
      <c r="C1" s="144"/>
      <c r="D1" s="140" t="str">
        <f>Coordonnées!D1</f>
        <v>Administration communale de</v>
      </c>
      <c r="E1" s="140"/>
      <c r="F1" s="140"/>
      <c r="G1" s="140"/>
      <c r="H1" s="140"/>
      <c r="I1" s="140"/>
      <c r="J1" s="138" t="str">
        <f>Coordonnées!J1</f>
        <v>AC FLEURUS</v>
      </c>
      <c r="K1" s="138"/>
      <c r="L1" s="138"/>
      <c r="M1" s="138"/>
      <c r="N1" s="138"/>
      <c r="O1" s="138"/>
      <c r="P1" s="162" t="str">
        <f>Coordonnées!P1</f>
        <v>Code INS</v>
      </c>
      <c r="Q1" s="163"/>
      <c r="R1" s="158">
        <f>Coordonnées!R1</f>
        <v>52021</v>
      </c>
      <c r="S1" s="159"/>
    </row>
    <row r="2" spans="1:19" ht="12.75">
      <c r="A2" s="145"/>
      <c r="B2" s="146"/>
      <c r="C2" s="146"/>
      <c r="D2" s="141"/>
      <c r="E2" s="141"/>
      <c r="F2" s="142"/>
      <c r="G2" s="142"/>
      <c r="H2" s="141"/>
      <c r="I2" s="141"/>
      <c r="J2" s="139"/>
      <c r="K2" s="139"/>
      <c r="L2" s="139"/>
      <c r="M2" s="139"/>
      <c r="N2" s="139"/>
      <c r="O2" s="139"/>
      <c r="P2" s="164" t="str">
        <f>Coordonnées!P2</f>
        <v>Exercice:</v>
      </c>
      <c r="Q2" s="165"/>
      <c r="R2" s="160">
        <f>Coordonnées!R2</f>
        <v>2024</v>
      </c>
      <c r="S2" s="161"/>
    </row>
    <row r="3" spans="1:19" ht="12.75">
      <c r="A3" s="81" t="str">
        <f>Coordonnées!A3</f>
        <v>Modèle officiel généré par l'application eComptes © SPW Intérieur et Action Sociale</v>
      </c>
      <c r="B3" s="13"/>
      <c r="C3" s="13"/>
      <c r="D3" s="13"/>
      <c r="E3" s="13"/>
      <c r="F3" s="27"/>
      <c r="G3" s="27"/>
      <c r="H3" s="25"/>
      <c r="I3" s="25"/>
      <c r="J3" s="26"/>
      <c r="K3" s="26"/>
      <c r="L3" s="26"/>
      <c r="M3" s="26"/>
      <c r="N3" s="25"/>
      <c r="O3" s="25"/>
      <c r="P3" s="135" t="str">
        <f>Coordonnées!P3</f>
        <v>Version:</v>
      </c>
      <c r="Q3" s="136"/>
      <c r="R3" s="166">
        <f>Coordonnées!R3</f>
        <v>1</v>
      </c>
      <c r="S3" s="167"/>
    </row>
    <row r="4" spans="1:19" ht="13.2" customHeight="1">
      <c r="A4" s="33"/>
      <c r="B4" s="33"/>
      <c r="C4" s="33"/>
      <c r="D4" s="33"/>
      <c r="E4" s="33"/>
      <c r="F4" s="33"/>
      <c r="G4" s="33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3.2" customHeight="1">
      <c r="A5" s="11"/>
      <c r="B5" s="12"/>
      <c r="C5" s="16"/>
      <c r="D5" s="16"/>
      <c r="E5" s="16"/>
      <c r="F5" s="18"/>
      <c r="G5" s="18"/>
      <c r="H5" s="18"/>
      <c r="I5" s="18"/>
      <c r="J5" s="34"/>
      <c r="K5" s="34"/>
      <c r="L5" s="34"/>
      <c r="M5" s="34"/>
      <c r="N5" s="34"/>
      <c r="O5" s="34"/>
      <c r="P5" s="34"/>
      <c r="Q5" s="34"/>
      <c r="R5" s="15"/>
      <c r="S5" s="15"/>
    </row>
    <row r="6" spans="1:22" ht="18.45" customHeight="1">
      <c r="A6" s="16"/>
      <c r="B6" s="16"/>
      <c r="C6" s="16"/>
      <c r="D6" s="16"/>
      <c r="E6" s="16"/>
      <c r="F6" s="18"/>
      <c r="G6" s="32"/>
      <c r="H6" s="194" t="s">
        <v>41</v>
      </c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5"/>
      <c r="U6" s="195"/>
      <c r="V6" s="195"/>
    </row>
    <row r="7" spans="1:22" ht="18.45" customHeight="1">
      <c r="A7" s="38"/>
      <c r="B7" s="39"/>
      <c r="C7" s="39"/>
      <c r="D7" s="39"/>
      <c r="E7" s="39"/>
      <c r="F7" s="39"/>
      <c r="G7" s="39"/>
      <c r="H7" s="196" t="str">
        <f>Coordonnées!$H$27</f>
        <v>Budget</v>
      </c>
      <c r="I7" s="196"/>
      <c r="J7" s="196"/>
      <c r="K7" s="196" t="str">
        <f>Coordonnées!$H$27</f>
        <v>Budget</v>
      </c>
      <c r="L7" s="196"/>
      <c r="M7" s="196"/>
      <c r="N7" s="196" t="str">
        <f>Coordonnées!$H$27</f>
        <v>Budget</v>
      </c>
      <c r="O7" s="196"/>
      <c r="P7" s="196"/>
      <c r="Q7" s="196" t="str">
        <f>Coordonnées!$H$27</f>
        <v>Budget</v>
      </c>
      <c r="R7" s="196"/>
      <c r="S7" s="196"/>
      <c r="T7" s="196" t="str">
        <f>Coordonnées!$H$27</f>
        <v>Budget</v>
      </c>
      <c r="U7" s="196"/>
      <c r="V7" s="196"/>
    </row>
    <row r="8" spans="1:22" ht="18.45" customHeight="1" thickBot="1">
      <c r="A8" s="203" t="s">
        <v>2</v>
      </c>
      <c r="B8" s="203"/>
      <c r="C8" s="203"/>
      <c r="D8" s="203"/>
      <c r="E8" s="203"/>
      <c r="F8" s="203"/>
      <c r="G8" s="203"/>
      <c r="H8" s="193">
        <f>K8-1</f>
        <v>2020</v>
      </c>
      <c r="I8" s="193"/>
      <c r="J8" s="193"/>
      <c r="K8" s="193">
        <f>N8-1</f>
        <v>2021</v>
      </c>
      <c r="L8" s="193"/>
      <c r="M8" s="193"/>
      <c r="N8" s="193">
        <f>Q8-1</f>
        <v>2022</v>
      </c>
      <c r="O8" s="193"/>
      <c r="P8" s="193"/>
      <c r="Q8" s="193">
        <f>T8-1</f>
        <v>2023</v>
      </c>
      <c r="R8" s="193"/>
      <c r="S8" s="193"/>
      <c r="T8" s="193">
        <f>R2</f>
        <v>2024</v>
      </c>
      <c r="U8" s="193"/>
      <c r="V8" s="193"/>
    </row>
    <row r="9" spans="1:22" ht="18.45" customHeight="1" thickBot="1">
      <c r="A9" s="197" t="s">
        <v>66</v>
      </c>
      <c r="B9" s="198"/>
      <c r="C9" s="198"/>
      <c r="D9" s="198"/>
      <c r="E9" s="198"/>
      <c r="F9" s="198"/>
      <c r="G9" s="199"/>
      <c r="H9" s="187">
        <f>'Ordinaire GE'!H26-'Ordinaire GE'!H15</f>
        <v>24357.030000001192</v>
      </c>
      <c r="I9" s="188"/>
      <c r="J9" s="189"/>
      <c r="K9" s="187">
        <f>'Ordinaire GE'!K26-'Ordinaire GE'!K15</f>
        <v>-205975.63000000268</v>
      </c>
      <c r="L9" s="188"/>
      <c r="M9" s="189"/>
      <c r="N9" s="187">
        <f>'Ordinaire GE'!N26-'Ordinaire GE'!N15</f>
        <v>529.3499999977648</v>
      </c>
      <c r="O9" s="188"/>
      <c r="P9" s="189"/>
      <c r="Q9" s="187">
        <f>'Ordinaire GE'!Q26-'Ordinaire GE'!Q15</f>
        <v>59545.44999999553</v>
      </c>
      <c r="R9" s="188"/>
      <c r="S9" s="189"/>
      <c r="T9" s="187">
        <f>'Ordinaire GE'!T26-'Ordinaire GE'!T15</f>
        <v>49439.5</v>
      </c>
      <c r="U9" s="188"/>
      <c r="V9" s="189"/>
    </row>
    <row r="10" spans="1:22" ht="40.5" customHeight="1" thickBot="1">
      <c r="A10" s="200" t="s">
        <v>74</v>
      </c>
      <c r="B10" s="201"/>
      <c r="C10" s="201"/>
      <c r="D10" s="201"/>
      <c r="E10" s="201"/>
      <c r="F10" s="201"/>
      <c r="G10" s="202"/>
      <c r="H10" s="190">
        <f>'Ordinaire GE'!H29-'Ordinaire GE'!H18</f>
        <v>4452223.969999995</v>
      </c>
      <c r="I10" s="191"/>
      <c r="J10" s="192"/>
      <c r="K10" s="190">
        <f>'Ordinaire GE'!K29-'Ordinaire GE'!K18</f>
        <v>4259418.039999995</v>
      </c>
      <c r="L10" s="191"/>
      <c r="M10" s="192"/>
      <c r="N10" s="190">
        <f>'Ordinaire GE'!N29-'Ordinaire GE'!N18</f>
        <v>1282910.5899999999</v>
      </c>
      <c r="O10" s="191"/>
      <c r="P10" s="192"/>
      <c r="Q10" s="190">
        <f>'Ordinaire GE'!Q29-'Ordinaire GE'!Q18</f>
        <v>2337814.3500000015</v>
      </c>
      <c r="R10" s="191"/>
      <c r="S10" s="192"/>
      <c r="T10" s="190">
        <f>'Ordinaire GE'!T29-'Ordinaire GE'!T18</f>
        <v>1918288.0500000045</v>
      </c>
      <c r="U10" s="191"/>
      <c r="V10" s="192"/>
    </row>
    <row r="11" spans="1:19" ht="16.95" customHeight="1">
      <c r="A11" s="51" t="s">
        <v>67</v>
      </c>
      <c r="B11" s="39"/>
      <c r="C11" s="39"/>
      <c r="D11" s="39"/>
      <c r="E11" s="39"/>
      <c r="F11" s="39"/>
      <c r="G11" s="39"/>
      <c r="H11" s="40"/>
      <c r="I11" s="40"/>
      <c r="J11" s="40"/>
      <c r="K11" s="40"/>
      <c r="L11" s="41"/>
      <c r="M11" s="41"/>
      <c r="N11" s="41"/>
      <c r="O11" s="41"/>
      <c r="P11" s="41"/>
      <c r="Q11" s="41"/>
      <c r="R11" s="42"/>
      <c r="S11" s="42"/>
    </row>
    <row r="12" spans="1:23" ht="16.95" customHeight="1">
      <c r="A12" s="87"/>
      <c r="B12" s="87"/>
      <c r="C12" s="87"/>
      <c r="D12" s="87"/>
      <c r="E12" s="87"/>
      <c r="F12" s="80"/>
      <c r="G12" s="88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4"/>
      <c r="U12" s="94"/>
      <c r="V12" s="94"/>
      <c r="W12" s="89"/>
    </row>
    <row r="13" spans="1:23" ht="16.95" customHeight="1">
      <c r="A13" s="41"/>
      <c r="B13" s="90"/>
      <c r="C13" s="90"/>
      <c r="D13" s="90"/>
      <c r="E13" s="90"/>
      <c r="F13" s="90"/>
      <c r="G13" s="9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89"/>
    </row>
    <row r="14" spans="1:23" ht="16.95" customHeight="1">
      <c r="A14" s="91"/>
      <c r="B14" s="91"/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89"/>
    </row>
    <row r="15" spans="1:23" ht="16.95" customHeight="1">
      <c r="A15" s="41"/>
      <c r="B15" s="41"/>
      <c r="C15" s="41"/>
      <c r="D15" s="41"/>
      <c r="E15" s="41"/>
      <c r="F15" s="41"/>
      <c r="G15" s="41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89"/>
    </row>
    <row r="16" spans="1:23" ht="25.2" customHeight="1">
      <c r="A16" s="93"/>
      <c r="B16" s="93"/>
      <c r="C16" s="93"/>
      <c r="D16" s="93"/>
      <c r="E16" s="93"/>
      <c r="F16" s="93"/>
      <c r="G16" s="93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89"/>
    </row>
    <row r="17" spans="1:23" ht="16.95" customHeight="1">
      <c r="A17" s="42"/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41"/>
      <c r="M17" s="41"/>
      <c r="N17" s="41"/>
      <c r="O17" s="41"/>
      <c r="P17" s="41"/>
      <c r="Q17" s="41"/>
      <c r="R17" s="42"/>
      <c r="S17" s="42"/>
      <c r="T17" s="89"/>
      <c r="U17" s="89"/>
      <c r="V17" s="89"/>
      <c r="W17" s="89"/>
    </row>
    <row r="18" ht="16.95" customHeight="1"/>
    <row r="19" ht="16.95" customHeight="1"/>
    <row r="20" ht="16.95" customHeight="1"/>
    <row r="21" ht="16.95" customHeight="1"/>
    <row r="22" ht="16.95" customHeight="1"/>
    <row r="23" ht="16.95" customHeight="1"/>
    <row r="24" ht="16.95" customHeight="1"/>
    <row r="25" ht="16.95" customHeight="1"/>
    <row r="26" ht="16.95" customHeight="1"/>
    <row r="27" ht="16.95" customHeight="1"/>
    <row r="28" ht="16.95" customHeight="1"/>
    <row r="29" ht="16.95" customHeight="1"/>
    <row r="30" ht="16.95" customHeight="1"/>
    <row r="31" ht="16.95" customHeight="1"/>
    <row r="32" ht="16.95" customHeight="1"/>
    <row r="33" ht="16.95" customHeight="1"/>
    <row r="34" ht="16.95" customHeight="1"/>
    <row r="35" ht="16.95" customHeight="1"/>
    <row r="36" ht="16.95" customHeight="1"/>
    <row r="37" ht="16.95" customHeight="1"/>
    <row r="38" ht="16.95" customHeight="1"/>
    <row r="39" ht="16.95" customHeight="1"/>
    <row r="40" ht="16.95" customHeight="1"/>
    <row r="41" ht="16.95" customHeight="1"/>
  </sheetData>
  <mergeCells count="33">
    <mergeCell ref="Q7:S7"/>
    <mergeCell ref="N7:P7"/>
    <mergeCell ref="K7:M7"/>
    <mergeCell ref="H7:J7"/>
    <mergeCell ref="N8:P8"/>
    <mergeCell ref="Q9:S9"/>
    <mergeCell ref="A9:G9"/>
    <mergeCell ref="H8:J8"/>
    <mergeCell ref="A10:G10"/>
    <mergeCell ref="A8:G8"/>
    <mergeCell ref="P3:Q3"/>
    <mergeCell ref="R3:S3"/>
    <mergeCell ref="H9:J9"/>
    <mergeCell ref="H10:J10"/>
    <mergeCell ref="K8:M8"/>
    <mergeCell ref="K9:M9"/>
    <mergeCell ref="Q10:S10"/>
    <mergeCell ref="H6:V6"/>
    <mergeCell ref="T7:V7"/>
    <mergeCell ref="T8:V8"/>
    <mergeCell ref="T9:V9"/>
    <mergeCell ref="T10:V10"/>
    <mergeCell ref="K10:M10"/>
    <mergeCell ref="N9:P9"/>
    <mergeCell ref="N10:P10"/>
    <mergeCell ref="Q8:S8"/>
    <mergeCell ref="P2:Q2"/>
    <mergeCell ref="R2:S2"/>
    <mergeCell ref="A1:C2"/>
    <mergeCell ref="D1:I2"/>
    <mergeCell ref="J1:O2"/>
    <mergeCell ref="P1:Q1"/>
    <mergeCell ref="R1:S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 topLeftCell="A34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86" t="str">
        <f>Coordonnées!A1</f>
        <v>Synthèse du Budget</v>
      </c>
      <c r="B1" s="144"/>
      <c r="C1" s="144"/>
      <c r="D1" s="140" t="str">
        <f>Coordonnées!D1</f>
        <v>Administration communale de</v>
      </c>
      <c r="E1" s="140"/>
      <c r="F1" s="140"/>
      <c r="G1" s="140"/>
      <c r="H1" s="140"/>
      <c r="I1" s="140"/>
      <c r="J1" s="138" t="str">
        <f>Coordonnées!J1</f>
        <v>AC FLEURUS</v>
      </c>
      <c r="K1" s="138"/>
      <c r="L1" s="138"/>
      <c r="M1" s="138"/>
      <c r="N1" s="138"/>
      <c r="O1" s="138"/>
      <c r="P1" s="162" t="str">
        <f>Coordonnées!P1</f>
        <v>Code INS</v>
      </c>
      <c r="Q1" s="163"/>
      <c r="R1" s="158">
        <f>Coordonnées!R1</f>
        <v>52021</v>
      </c>
      <c r="S1" s="159"/>
    </row>
    <row r="2" spans="1:19" ht="12.75">
      <c r="A2" s="145"/>
      <c r="B2" s="146"/>
      <c r="C2" s="146"/>
      <c r="D2" s="141"/>
      <c r="E2" s="141"/>
      <c r="F2" s="142"/>
      <c r="G2" s="142"/>
      <c r="H2" s="141"/>
      <c r="I2" s="141"/>
      <c r="J2" s="139"/>
      <c r="K2" s="139"/>
      <c r="L2" s="139"/>
      <c r="M2" s="139"/>
      <c r="N2" s="139"/>
      <c r="O2" s="139"/>
      <c r="P2" s="164" t="str">
        <f>Coordonnées!P2</f>
        <v>Exercice:</v>
      </c>
      <c r="Q2" s="165"/>
      <c r="R2" s="160">
        <f>Coordonnées!R2</f>
        <v>2024</v>
      </c>
      <c r="S2" s="161"/>
    </row>
    <row r="3" spans="1:19" ht="12.75">
      <c r="A3" s="81" t="str">
        <f>Coordonnées!A3</f>
        <v>Modèle officiel généré par l'application eComptes © SPW Intérieur et Action Sociale</v>
      </c>
      <c r="B3" s="13"/>
      <c r="C3" s="13"/>
      <c r="D3" s="13"/>
      <c r="E3" s="13"/>
      <c r="F3" s="27"/>
      <c r="G3" s="27"/>
      <c r="H3" s="25"/>
      <c r="I3" s="25"/>
      <c r="J3" s="26"/>
      <c r="K3" s="26"/>
      <c r="L3" s="26"/>
      <c r="M3" s="26"/>
      <c r="N3" s="25"/>
      <c r="O3" s="25"/>
      <c r="P3" s="135" t="str">
        <f>Coordonnées!P3</f>
        <v>Version:</v>
      </c>
      <c r="Q3" s="136"/>
      <c r="R3" s="166">
        <f>Coordonnées!R3</f>
        <v>1</v>
      </c>
      <c r="S3" s="167"/>
    </row>
    <row r="4" spans="1:19" ht="13.2" customHeight="1">
      <c r="A4" s="33"/>
      <c r="B4" s="33"/>
      <c r="C4" s="33"/>
      <c r="D4" s="33"/>
      <c r="E4" s="33"/>
      <c r="F4" s="33"/>
      <c r="G4" s="33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6.95" customHeight="1">
      <c r="A5" s="3"/>
      <c r="B5" s="16"/>
      <c r="C5" s="16"/>
      <c r="D5" s="16"/>
      <c r="E5" s="16"/>
      <c r="L5" s="36"/>
      <c r="M5" s="36"/>
      <c r="N5" s="36"/>
      <c r="O5" s="36"/>
      <c r="P5" s="36"/>
      <c r="Q5" s="36"/>
      <c r="R5" s="35"/>
      <c r="S5" s="35"/>
    </row>
    <row r="6" spans="1:22" ht="18.45" customHeight="1">
      <c r="A6" s="11"/>
      <c r="B6" s="16"/>
      <c r="C6" s="16"/>
      <c r="D6" s="16"/>
      <c r="E6" s="16"/>
      <c r="H6" s="239" t="s">
        <v>42</v>
      </c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40"/>
      <c r="U6" s="240"/>
      <c r="V6" s="240"/>
    </row>
    <row r="7" spans="1:22" ht="18.45" customHeight="1">
      <c r="A7" s="37"/>
      <c r="B7" s="40"/>
      <c r="C7" s="39"/>
      <c r="D7" s="39"/>
      <c r="E7" s="39"/>
      <c r="F7" s="39"/>
      <c r="G7" s="39"/>
      <c r="H7" s="241" t="str">
        <f>Coordonnées!$H$27</f>
        <v>Budget</v>
      </c>
      <c r="I7" s="241"/>
      <c r="J7" s="241"/>
      <c r="K7" s="241" t="str">
        <f>Coordonnées!$H$27</f>
        <v>Budget</v>
      </c>
      <c r="L7" s="241"/>
      <c r="M7" s="241"/>
      <c r="N7" s="241" t="str">
        <f>Coordonnées!$H$27</f>
        <v>Budget</v>
      </c>
      <c r="O7" s="241"/>
      <c r="P7" s="241"/>
      <c r="Q7" s="241" t="str">
        <f>Coordonnées!$H$27</f>
        <v>Budget</v>
      </c>
      <c r="R7" s="241"/>
      <c r="S7" s="241"/>
      <c r="T7" s="241" t="str">
        <f>Coordonnées!$H$27</f>
        <v>Budget</v>
      </c>
      <c r="U7" s="241"/>
      <c r="V7" s="241"/>
    </row>
    <row r="8" spans="1:22" ht="18.45" customHeight="1">
      <c r="A8" s="37"/>
      <c r="B8" s="43"/>
      <c r="C8" s="39"/>
      <c r="D8" s="39"/>
      <c r="E8" s="39"/>
      <c r="F8" s="39"/>
      <c r="G8" s="39"/>
      <c r="H8" s="242" t="s">
        <v>96</v>
      </c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4"/>
      <c r="U8" s="244"/>
      <c r="V8" s="245"/>
    </row>
    <row r="9" spans="1:22" ht="18.45" customHeight="1">
      <c r="A9" s="235" t="s">
        <v>2</v>
      </c>
      <c r="B9" s="246"/>
      <c r="C9" s="235"/>
      <c r="D9" s="235"/>
      <c r="E9" s="235"/>
      <c r="F9" s="235"/>
      <c r="G9" s="235"/>
      <c r="H9" s="236">
        <f>K9-1</f>
        <v>2020</v>
      </c>
      <c r="I9" s="236"/>
      <c r="J9" s="236"/>
      <c r="K9" s="236">
        <f>N9-1</f>
        <v>2021</v>
      </c>
      <c r="L9" s="236"/>
      <c r="M9" s="236"/>
      <c r="N9" s="236">
        <f>Q9-1</f>
        <v>2022</v>
      </c>
      <c r="O9" s="236"/>
      <c r="P9" s="236"/>
      <c r="Q9" s="236">
        <f>T9-1</f>
        <v>2023</v>
      </c>
      <c r="R9" s="236"/>
      <c r="S9" s="236"/>
      <c r="T9" s="236">
        <f>R2</f>
        <v>2024</v>
      </c>
      <c r="U9" s="236"/>
      <c r="V9" s="236"/>
    </row>
    <row r="10" spans="1:22" ht="18.45" customHeight="1">
      <c r="A10" s="237" t="s">
        <v>13</v>
      </c>
      <c r="B10" s="238"/>
      <c r="C10" s="238"/>
      <c r="D10" s="238"/>
      <c r="E10" s="238"/>
      <c r="F10" s="238"/>
      <c r="G10" s="238"/>
      <c r="H10" s="228">
        <v>13382264.44</v>
      </c>
      <c r="I10" s="229">
        <v>5512664.26</v>
      </c>
      <c r="J10" s="230">
        <v>5512664.26</v>
      </c>
      <c r="K10" s="228">
        <v>13459622.05</v>
      </c>
      <c r="L10" s="229">
        <v>5512664.26</v>
      </c>
      <c r="M10" s="230">
        <v>5512664.26</v>
      </c>
      <c r="N10" s="228">
        <v>13778570.79</v>
      </c>
      <c r="O10" s="229">
        <v>5512664.26</v>
      </c>
      <c r="P10" s="230">
        <v>5512664.26</v>
      </c>
      <c r="Q10" s="228">
        <v>16432084.19</v>
      </c>
      <c r="R10" s="229">
        <v>5512664.26</v>
      </c>
      <c r="S10" s="230">
        <v>5512664.26</v>
      </c>
      <c r="T10" s="228">
        <v>16103989.65</v>
      </c>
      <c r="U10" s="229">
        <v>5512664.26</v>
      </c>
      <c r="V10" s="230">
        <v>5512664.26</v>
      </c>
    </row>
    <row r="11" spans="1:22" ht="18.45" customHeight="1">
      <c r="A11" s="219" t="s">
        <v>14</v>
      </c>
      <c r="B11" s="220"/>
      <c r="C11" s="220"/>
      <c r="D11" s="220"/>
      <c r="E11" s="220"/>
      <c r="F11" s="220"/>
      <c r="G11" s="220"/>
      <c r="H11" s="225">
        <v>6386222.01</v>
      </c>
      <c r="I11" s="226">
        <v>2726342.74</v>
      </c>
      <c r="J11" s="227">
        <v>2726342.74</v>
      </c>
      <c r="K11" s="225">
        <v>6866527.73</v>
      </c>
      <c r="L11" s="226">
        <v>2726342.74</v>
      </c>
      <c r="M11" s="227">
        <v>2726342.74</v>
      </c>
      <c r="N11" s="225">
        <v>6932675.95</v>
      </c>
      <c r="O11" s="226">
        <v>2726342.74</v>
      </c>
      <c r="P11" s="227">
        <v>2726342.74</v>
      </c>
      <c r="Q11" s="225">
        <v>7827340.61</v>
      </c>
      <c r="R11" s="226">
        <v>2726342.74</v>
      </c>
      <c r="S11" s="227">
        <v>2726342.74</v>
      </c>
      <c r="T11" s="225">
        <v>7689150</v>
      </c>
      <c r="U11" s="226">
        <v>2726342.74</v>
      </c>
      <c r="V11" s="227">
        <v>2726342.74</v>
      </c>
    </row>
    <row r="12" spans="1:22" ht="18.45" customHeight="1">
      <c r="A12" s="219" t="s">
        <v>15</v>
      </c>
      <c r="B12" s="220"/>
      <c r="C12" s="220"/>
      <c r="D12" s="220"/>
      <c r="E12" s="220"/>
      <c r="F12" s="220"/>
      <c r="G12" s="220"/>
      <c r="H12" s="225">
        <v>7622745.92</v>
      </c>
      <c r="I12" s="226">
        <v>4264832.04</v>
      </c>
      <c r="J12" s="227">
        <v>4264832.04</v>
      </c>
      <c r="K12" s="225">
        <v>7441191.75</v>
      </c>
      <c r="L12" s="226">
        <v>4264832.04</v>
      </c>
      <c r="M12" s="227">
        <v>4264832.04</v>
      </c>
      <c r="N12" s="225">
        <v>7275078.3</v>
      </c>
      <c r="O12" s="226">
        <v>4264832.04</v>
      </c>
      <c r="P12" s="227">
        <v>4264832.04</v>
      </c>
      <c r="Q12" s="225">
        <v>7636351.5</v>
      </c>
      <c r="R12" s="226">
        <v>4264832.04</v>
      </c>
      <c r="S12" s="227">
        <v>4264832.04</v>
      </c>
      <c r="T12" s="225">
        <v>8406195.71</v>
      </c>
      <c r="U12" s="226">
        <v>4264832.04</v>
      </c>
      <c r="V12" s="227">
        <v>4264832.04</v>
      </c>
    </row>
    <row r="13" spans="1:22" ht="18.45" customHeight="1">
      <c r="A13" s="219" t="s">
        <v>16</v>
      </c>
      <c r="B13" s="220"/>
      <c r="C13" s="220"/>
      <c r="D13" s="220"/>
      <c r="E13" s="220"/>
      <c r="F13" s="220"/>
      <c r="G13" s="220"/>
      <c r="H13" s="225">
        <v>2623912.16</v>
      </c>
      <c r="I13" s="226">
        <v>41563.69</v>
      </c>
      <c r="J13" s="227">
        <v>41563.69</v>
      </c>
      <c r="K13" s="225">
        <v>3150273.93</v>
      </c>
      <c r="L13" s="226">
        <v>41563.69</v>
      </c>
      <c r="M13" s="227">
        <v>41563.69</v>
      </c>
      <c r="N13" s="225">
        <v>3472475.69</v>
      </c>
      <c r="O13" s="226">
        <v>41563.69</v>
      </c>
      <c r="P13" s="227">
        <v>41563.69</v>
      </c>
      <c r="Q13" s="225">
        <v>3968890.7</v>
      </c>
      <c r="R13" s="226">
        <v>41563.69</v>
      </c>
      <c r="S13" s="227">
        <v>41563.69</v>
      </c>
      <c r="T13" s="225">
        <v>4918336.39</v>
      </c>
      <c r="U13" s="226">
        <v>41563.69</v>
      </c>
      <c r="V13" s="227">
        <v>41563.69</v>
      </c>
    </row>
    <row r="14" spans="1:22" ht="18.45" customHeight="1" thickBot="1">
      <c r="A14" s="204" t="s">
        <v>47</v>
      </c>
      <c r="B14" s="205"/>
      <c r="C14" s="205"/>
      <c r="D14" s="205"/>
      <c r="E14" s="205"/>
      <c r="F14" s="205"/>
      <c r="G14" s="205"/>
      <c r="H14" s="207">
        <v>0</v>
      </c>
      <c r="I14" s="208">
        <v>0</v>
      </c>
      <c r="J14" s="209">
        <v>0</v>
      </c>
      <c r="K14" s="207">
        <v>0</v>
      </c>
      <c r="L14" s="208">
        <v>0</v>
      </c>
      <c r="M14" s="209">
        <v>0</v>
      </c>
      <c r="N14" s="207">
        <v>0</v>
      </c>
      <c r="O14" s="208">
        <v>0</v>
      </c>
      <c r="P14" s="209">
        <v>0</v>
      </c>
      <c r="Q14" s="207">
        <v>0</v>
      </c>
      <c r="R14" s="208">
        <v>0</v>
      </c>
      <c r="S14" s="209">
        <v>0</v>
      </c>
      <c r="T14" s="207">
        <v>0</v>
      </c>
      <c r="U14" s="208">
        <v>0</v>
      </c>
      <c r="V14" s="209">
        <v>0</v>
      </c>
    </row>
    <row r="15" spans="1:22" ht="18.45" customHeight="1" thickBot="1">
      <c r="A15" s="197" t="s">
        <v>68</v>
      </c>
      <c r="B15" s="198"/>
      <c r="C15" s="198"/>
      <c r="D15" s="198"/>
      <c r="E15" s="198"/>
      <c r="F15" s="198"/>
      <c r="G15" s="198"/>
      <c r="H15" s="216">
        <f>SUM(H10:H14)</f>
        <v>30015144.529999997</v>
      </c>
      <c r="I15" s="217"/>
      <c r="J15" s="218"/>
      <c r="K15" s="217">
        <f>SUM(K10:K14)</f>
        <v>30917615.46</v>
      </c>
      <c r="L15" s="217"/>
      <c r="M15" s="217"/>
      <c r="N15" s="216">
        <f>SUM(N10:N14)</f>
        <v>31458800.73</v>
      </c>
      <c r="O15" s="217"/>
      <c r="P15" s="218"/>
      <c r="Q15" s="217">
        <f>SUM(Q10:Q14)</f>
        <v>35864667</v>
      </c>
      <c r="R15" s="217"/>
      <c r="S15" s="218"/>
      <c r="T15" s="217">
        <f>SUM(T10:T14)</f>
        <v>37117671.75</v>
      </c>
      <c r="U15" s="217"/>
      <c r="V15" s="218"/>
    </row>
    <row r="16" spans="1:22" ht="18.45" customHeight="1">
      <c r="A16" s="219" t="s">
        <v>30</v>
      </c>
      <c r="B16" s="220"/>
      <c r="C16" s="220"/>
      <c r="D16" s="220"/>
      <c r="E16" s="220"/>
      <c r="F16" s="220"/>
      <c r="G16" s="220"/>
      <c r="H16" s="222">
        <v>386000</v>
      </c>
      <c r="I16" s="223">
        <v>1521059.02</v>
      </c>
      <c r="J16" s="224">
        <v>2351270.66</v>
      </c>
      <c r="K16" s="222">
        <v>304425.19</v>
      </c>
      <c r="L16" s="223">
        <v>1659060.83</v>
      </c>
      <c r="M16" s="224">
        <v>1521059.02</v>
      </c>
      <c r="N16" s="222">
        <v>821500</v>
      </c>
      <c r="O16" s="223">
        <v>2230351.92</v>
      </c>
      <c r="P16" s="224">
        <v>1659060.83</v>
      </c>
      <c r="Q16" s="222">
        <v>35605.87</v>
      </c>
      <c r="R16" s="223">
        <v>2351270.66</v>
      </c>
      <c r="S16" s="224">
        <v>2230351.92</v>
      </c>
      <c r="T16" s="222">
        <v>1611771.91</v>
      </c>
      <c r="U16" s="223">
        <v>2351270.66</v>
      </c>
      <c r="V16" s="224">
        <v>2230351.92</v>
      </c>
    </row>
    <row r="17" spans="1:22" ht="18.45" customHeight="1" thickBot="1">
      <c r="A17" s="204" t="s">
        <v>3</v>
      </c>
      <c r="B17" s="205"/>
      <c r="C17" s="205"/>
      <c r="D17" s="205"/>
      <c r="E17" s="205"/>
      <c r="F17" s="205"/>
      <c r="G17" s="205"/>
      <c r="H17" s="207">
        <v>2500000</v>
      </c>
      <c r="I17" s="208">
        <v>1192323.53</v>
      </c>
      <c r="J17" s="209">
        <v>824300.6</v>
      </c>
      <c r="K17" s="207">
        <v>0</v>
      </c>
      <c r="L17" s="208">
        <v>4295659.86</v>
      </c>
      <c r="M17" s="209">
        <v>1192323.53</v>
      </c>
      <c r="N17" s="207">
        <v>450000</v>
      </c>
      <c r="O17" s="208">
        <v>1045347.08</v>
      </c>
      <c r="P17" s="209">
        <v>4295659.86</v>
      </c>
      <c r="Q17" s="207">
        <v>0</v>
      </c>
      <c r="R17" s="208">
        <v>824300.6</v>
      </c>
      <c r="S17" s="209">
        <v>1045347.08</v>
      </c>
      <c r="T17" s="207">
        <v>0</v>
      </c>
      <c r="U17" s="208">
        <v>824300.6</v>
      </c>
      <c r="V17" s="209">
        <v>1045347.08</v>
      </c>
    </row>
    <row r="18" spans="1:22" ht="18.45" customHeight="1" thickBot="1">
      <c r="A18" s="210" t="s">
        <v>69</v>
      </c>
      <c r="B18" s="211"/>
      <c r="C18" s="211"/>
      <c r="D18" s="211"/>
      <c r="E18" s="211"/>
      <c r="F18" s="211"/>
      <c r="G18" s="211"/>
      <c r="H18" s="213">
        <f>SUM(H15:H17)</f>
        <v>32901144.529999997</v>
      </c>
      <c r="I18" s="214"/>
      <c r="J18" s="215"/>
      <c r="K18" s="214">
        <f>SUM(K15:K17)</f>
        <v>31222040.650000002</v>
      </c>
      <c r="L18" s="214"/>
      <c r="M18" s="214"/>
      <c r="N18" s="213">
        <f>SUM(N15:N17)</f>
        <v>32730300.73</v>
      </c>
      <c r="O18" s="214"/>
      <c r="P18" s="215"/>
      <c r="Q18" s="213">
        <f>SUM(Q15:Q17)</f>
        <v>35900272.87</v>
      </c>
      <c r="R18" s="214"/>
      <c r="S18" s="215"/>
      <c r="T18" s="213">
        <f>SUM(T15:T17)</f>
        <v>38729443.66</v>
      </c>
      <c r="U18" s="214"/>
      <c r="V18" s="215"/>
    </row>
    <row r="19" spans="1:19" s="71" customFormat="1" ht="28.2" customHeight="1">
      <c r="A19" s="83" t="s">
        <v>67</v>
      </c>
      <c r="B19" s="84"/>
      <c r="C19" s="84"/>
      <c r="D19" s="84"/>
      <c r="E19" s="84"/>
      <c r="H19" s="85"/>
      <c r="I19" s="85"/>
      <c r="J19" s="85"/>
      <c r="K19" s="85"/>
      <c r="L19" s="86"/>
      <c r="M19" s="86"/>
      <c r="N19" s="86"/>
      <c r="O19" s="86"/>
      <c r="P19" s="86"/>
      <c r="Q19" s="86"/>
      <c r="R19" s="86"/>
      <c r="S19" s="86"/>
    </row>
    <row r="20" spans="1:22" ht="18.45" customHeight="1">
      <c r="A20" s="38"/>
      <c r="B20" s="39"/>
      <c r="C20" s="39"/>
      <c r="D20" s="39"/>
      <c r="E20" s="39"/>
      <c r="F20" s="39"/>
      <c r="G20" s="39"/>
      <c r="H20" s="231" t="s">
        <v>97</v>
      </c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3"/>
      <c r="U20" s="233"/>
      <c r="V20" s="234"/>
    </row>
    <row r="21" spans="1:22" ht="18.45" customHeight="1">
      <c r="A21" s="235" t="s">
        <v>2</v>
      </c>
      <c r="B21" s="235"/>
      <c r="C21" s="235"/>
      <c r="D21" s="235"/>
      <c r="E21" s="235"/>
      <c r="F21" s="235"/>
      <c r="G21" s="235"/>
      <c r="H21" s="236">
        <f>K21-1</f>
        <v>2020</v>
      </c>
      <c r="I21" s="236"/>
      <c r="J21" s="236"/>
      <c r="K21" s="236">
        <f>N21-1</f>
        <v>2021</v>
      </c>
      <c r="L21" s="236"/>
      <c r="M21" s="236"/>
      <c r="N21" s="236">
        <f>Q21-1</f>
        <v>2022</v>
      </c>
      <c r="O21" s="236"/>
      <c r="P21" s="236"/>
      <c r="Q21" s="236">
        <f>T21-1</f>
        <v>2023</v>
      </c>
      <c r="R21" s="236"/>
      <c r="S21" s="236"/>
      <c r="T21" s="236">
        <f>R2</f>
        <v>2024</v>
      </c>
      <c r="U21" s="236"/>
      <c r="V21" s="236"/>
    </row>
    <row r="22" spans="1:22" ht="18.45" customHeight="1">
      <c r="A22" s="219" t="s">
        <v>17</v>
      </c>
      <c r="B22" s="220"/>
      <c r="C22" s="220"/>
      <c r="D22" s="220"/>
      <c r="E22" s="220"/>
      <c r="F22" s="220"/>
      <c r="G22" s="221"/>
      <c r="H22" s="228">
        <v>1767693.64</v>
      </c>
      <c r="I22" s="229">
        <v>373432.17</v>
      </c>
      <c r="J22" s="230">
        <v>697745.74</v>
      </c>
      <c r="K22" s="228">
        <v>1775050</v>
      </c>
      <c r="L22" s="229">
        <v>373432.17</v>
      </c>
      <c r="M22" s="230">
        <v>697745.74</v>
      </c>
      <c r="N22" s="228">
        <v>1600560</v>
      </c>
      <c r="O22" s="229">
        <v>373432.17</v>
      </c>
      <c r="P22" s="230">
        <v>697745.74</v>
      </c>
      <c r="Q22" s="228">
        <v>1701853.07</v>
      </c>
      <c r="R22" s="229">
        <v>373432.17</v>
      </c>
      <c r="S22" s="230">
        <v>697745.74</v>
      </c>
      <c r="T22" s="228">
        <v>1729441.9</v>
      </c>
      <c r="U22" s="229">
        <v>373432.17</v>
      </c>
      <c r="V22" s="230">
        <v>697745.74</v>
      </c>
    </row>
    <row r="23" spans="1:22" ht="18.45" customHeight="1">
      <c r="A23" s="219" t="s">
        <v>15</v>
      </c>
      <c r="B23" s="220"/>
      <c r="C23" s="220"/>
      <c r="D23" s="220"/>
      <c r="E23" s="220"/>
      <c r="F23" s="220"/>
      <c r="G23" s="221"/>
      <c r="H23" s="225">
        <v>27367301.33</v>
      </c>
      <c r="I23" s="226">
        <v>12728583.2</v>
      </c>
      <c r="J23" s="227">
        <v>13240574.68</v>
      </c>
      <c r="K23" s="225">
        <v>27761241.88</v>
      </c>
      <c r="L23" s="226">
        <v>12728583.2</v>
      </c>
      <c r="M23" s="227">
        <v>13240574.68</v>
      </c>
      <c r="N23" s="225">
        <v>28677390.08</v>
      </c>
      <c r="O23" s="226">
        <v>12728583.2</v>
      </c>
      <c r="P23" s="227">
        <v>13240574.68</v>
      </c>
      <c r="Q23" s="225">
        <v>32699979.38</v>
      </c>
      <c r="R23" s="226">
        <v>12728583.2</v>
      </c>
      <c r="S23" s="227">
        <v>13240574.68</v>
      </c>
      <c r="T23" s="225">
        <v>33373289.35</v>
      </c>
      <c r="U23" s="226">
        <v>12728583.2</v>
      </c>
      <c r="V23" s="227">
        <v>13240574.68</v>
      </c>
    </row>
    <row r="24" spans="1:22" ht="18.45" customHeight="1">
      <c r="A24" s="219" t="s">
        <v>16</v>
      </c>
      <c r="B24" s="220"/>
      <c r="C24" s="220"/>
      <c r="D24" s="220"/>
      <c r="E24" s="220"/>
      <c r="F24" s="220"/>
      <c r="G24" s="221"/>
      <c r="H24" s="225">
        <v>449506.59</v>
      </c>
      <c r="I24" s="226">
        <v>548784.99</v>
      </c>
      <c r="J24" s="227">
        <v>408005.67</v>
      </c>
      <c r="K24" s="225">
        <v>450347.95</v>
      </c>
      <c r="L24" s="226">
        <v>548784.99</v>
      </c>
      <c r="M24" s="227">
        <v>408005.67</v>
      </c>
      <c r="N24" s="225">
        <v>394380</v>
      </c>
      <c r="O24" s="226">
        <v>548784.99</v>
      </c>
      <c r="P24" s="227">
        <v>408005.67</v>
      </c>
      <c r="Q24" s="225">
        <v>394380</v>
      </c>
      <c r="R24" s="226">
        <v>548784.99</v>
      </c>
      <c r="S24" s="227">
        <v>408005.67</v>
      </c>
      <c r="T24" s="225">
        <v>628380</v>
      </c>
      <c r="U24" s="226">
        <v>548784.99</v>
      </c>
      <c r="V24" s="227">
        <v>408005.67</v>
      </c>
    </row>
    <row r="25" spans="1:22" ht="18.45" customHeight="1" thickBot="1">
      <c r="A25" s="204" t="s">
        <v>3</v>
      </c>
      <c r="B25" s="205"/>
      <c r="C25" s="205"/>
      <c r="D25" s="205"/>
      <c r="E25" s="205"/>
      <c r="F25" s="205"/>
      <c r="G25" s="206"/>
      <c r="H25" s="207">
        <v>455000</v>
      </c>
      <c r="I25" s="208">
        <v>0</v>
      </c>
      <c r="J25" s="209">
        <v>0</v>
      </c>
      <c r="K25" s="207">
        <v>725000</v>
      </c>
      <c r="L25" s="208">
        <v>0</v>
      </c>
      <c r="M25" s="209">
        <v>0</v>
      </c>
      <c r="N25" s="207">
        <v>787000</v>
      </c>
      <c r="O25" s="208">
        <v>0</v>
      </c>
      <c r="P25" s="209">
        <v>0</v>
      </c>
      <c r="Q25" s="207">
        <v>1128000</v>
      </c>
      <c r="R25" s="208">
        <v>0</v>
      </c>
      <c r="S25" s="209">
        <v>0</v>
      </c>
      <c r="T25" s="207">
        <v>1436000</v>
      </c>
      <c r="U25" s="208">
        <v>0</v>
      </c>
      <c r="V25" s="209">
        <v>0</v>
      </c>
    </row>
    <row r="26" spans="1:22" ht="18.45" customHeight="1" thickBot="1">
      <c r="A26" s="197" t="s">
        <v>68</v>
      </c>
      <c r="B26" s="198"/>
      <c r="C26" s="198"/>
      <c r="D26" s="198"/>
      <c r="E26" s="198"/>
      <c r="F26" s="198"/>
      <c r="G26" s="199"/>
      <c r="H26" s="216">
        <f>SUM(H22:H25)</f>
        <v>30039501.56</v>
      </c>
      <c r="I26" s="217"/>
      <c r="J26" s="217"/>
      <c r="K26" s="216">
        <f>SUM(K22:K25)</f>
        <v>30711639.83</v>
      </c>
      <c r="L26" s="217"/>
      <c r="M26" s="218"/>
      <c r="N26" s="217">
        <f>SUM(N22:N25)</f>
        <v>31459330.08</v>
      </c>
      <c r="O26" s="217"/>
      <c r="P26" s="217"/>
      <c r="Q26" s="216">
        <f>SUM(Q22:Q25)</f>
        <v>35924212.449999996</v>
      </c>
      <c r="R26" s="217"/>
      <c r="S26" s="218"/>
      <c r="T26" s="216">
        <f>SUM(T22:T25)</f>
        <v>37167111.25</v>
      </c>
      <c r="U26" s="217"/>
      <c r="V26" s="218"/>
    </row>
    <row r="27" spans="1:22" ht="18.45" customHeight="1">
      <c r="A27" s="219" t="s">
        <v>30</v>
      </c>
      <c r="B27" s="220"/>
      <c r="C27" s="220"/>
      <c r="D27" s="220"/>
      <c r="E27" s="220"/>
      <c r="F27" s="220"/>
      <c r="G27" s="221"/>
      <c r="H27" s="222">
        <v>7111720.03</v>
      </c>
      <c r="I27" s="223">
        <v>6001218.28833333</v>
      </c>
      <c r="J27" s="224">
        <v>5811470.08333333</v>
      </c>
      <c r="K27" s="222">
        <v>4769818.86</v>
      </c>
      <c r="L27" s="223">
        <v>6001218.28833333</v>
      </c>
      <c r="M27" s="224">
        <v>5811470.08333333</v>
      </c>
      <c r="N27" s="222">
        <v>2553881.24</v>
      </c>
      <c r="O27" s="223">
        <v>6001218.28833333</v>
      </c>
      <c r="P27" s="224">
        <v>5811470.08333333</v>
      </c>
      <c r="Q27" s="222">
        <v>2313874.77</v>
      </c>
      <c r="R27" s="223">
        <v>6001218.28833333</v>
      </c>
      <c r="S27" s="224">
        <v>5811470.08333333</v>
      </c>
      <c r="T27" s="222">
        <v>3480620.46</v>
      </c>
      <c r="U27" s="223">
        <v>6001218.28833333</v>
      </c>
      <c r="V27" s="224">
        <v>5811470.08333333</v>
      </c>
    </row>
    <row r="28" spans="1:22" ht="18.45" customHeight="1" thickBot="1">
      <c r="A28" s="204" t="s">
        <v>3</v>
      </c>
      <c r="B28" s="205"/>
      <c r="C28" s="205"/>
      <c r="D28" s="205"/>
      <c r="E28" s="205"/>
      <c r="F28" s="205"/>
      <c r="G28" s="206"/>
      <c r="H28" s="207">
        <v>202146.91</v>
      </c>
      <c r="I28" s="208">
        <v>0</v>
      </c>
      <c r="J28" s="209">
        <v>0</v>
      </c>
      <c r="K28" s="207">
        <v>0</v>
      </c>
      <c r="L28" s="208">
        <v>0</v>
      </c>
      <c r="M28" s="209">
        <v>0</v>
      </c>
      <c r="N28" s="207">
        <v>0</v>
      </c>
      <c r="O28" s="208">
        <v>0</v>
      </c>
      <c r="P28" s="209">
        <v>0</v>
      </c>
      <c r="Q28" s="207">
        <v>0</v>
      </c>
      <c r="R28" s="208">
        <v>0</v>
      </c>
      <c r="S28" s="209">
        <v>0</v>
      </c>
      <c r="T28" s="207">
        <v>0</v>
      </c>
      <c r="U28" s="208">
        <v>0</v>
      </c>
      <c r="V28" s="209">
        <v>0</v>
      </c>
    </row>
    <row r="29" spans="1:22" ht="18.45" customHeight="1" thickBot="1">
      <c r="A29" s="210" t="s">
        <v>69</v>
      </c>
      <c r="B29" s="211"/>
      <c r="C29" s="211"/>
      <c r="D29" s="211"/>
      <c r="E29" s="211"/>
      <c r="F29" s="211"/>
      <c r="G29" s="212"/>
      <c r="H29" s="213">
        <f>SUM(H26:H28)</f>
        <v>37353368.49999999</v>
      </c>
      <c r="I29" s="214"/>
      <c r="J29" s="214"/>
      <c r="K29" s="213">
        <f>SUM(K26:K28)</f>
        <v>35481458.69</v>
      </c>
      <c r="L29" s="214"/>
      <c r="M29" s="215"/>
      <c r="N29" s="214">
        <f>SUM(N26:N28)</f>
        <v>34013211.32</v>
      </c>
      <c r="O29" s="214"/>
      <c r="P29" s="214"/>
      <c r="Q29" s="213">
        <f>SUM(Q26:Q28)</f>
        <v>38238087.22</v>
      </c>
      <c r="R29" s="214"/>
      <c r="S29" s="215"/>
      <c r="T29" s="213">
        <f>SUM(T26:T28)</f>
        <v>40647731.71</v>
      </c>
      <c r="U29" s="214"/>
      <c r="V29" s="215"/>
    </row>
    <row r="30" spans="1:19" ht="16.95" customHeight="1">
      <c r="A30" s="51" t="s">
        <v>67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</sheetData>
  <protectedRanges>
    <protectedRange sqref="H10:H14 K10:K14 N10:N14 Q10:Q14 T10:T14" name="Plage1"/>
    <protectedRange sqref="Q16:Q17 N16:N17 K16:K17 H16:H17 T16:T17" name="Plage2"/>
    <protectedRange sqref="H22:H25 K22:K25 N22:N25 Q22:Q25 T22:T25" name="Plage5"/>
    <protectedRange sqref="T27:T28 Q27:Q28 N27:N28 K27:K28 H27:H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H20:V20"/>
    <mergeCell ref="A18:G18"/>
    <mergeCell ref="H18:J18"/>
    <mergeCell ref="K18:M18"/>
    <mergeCell ref="N18:P18"/>
    <mergeCell ref="Q18:S18"/>
    <mergeCell ref="T18:V18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workbookViewId="0" topLeftCell="A40">
      <selection activeCell="A1" sqref="A1:C2"/>
    </sheetView>
  </sheetViews>
  <sheetFormatPr defaultColWidth="11.421875" defaultRowHeight="12.75"/>
  <cols>
    <col min="1" max="7" width="5.28125" style="0" customWidth="1"/>
    <col min="8" max="8" width="6.57421875" style="0" customWidth="1"/>
    <col min="9" max="19" width="5.28125" style="0" customWidth="1"/>
    <col min="20" max="22" width="4.8515625" style="0" customWidth="1"/>
  </cols>
  <sheetData>
    <row r="1" spans="1:19" ht="12.75">
      <c r="A1" s="186" t="str">
        <f>Coordonnées!A1</f>
        <v>Synthèse du Budget</v>
      </c>
      <c r="B1" s="144"/>
      <c r="C1" s="144"/>
      <c r="D1" s="140" t="str">
        <f>Coordonnées!D1</f>
        <v>Administration communale de</v>
      </c>
      <c r="E1" s="140"/>
      <c r="F1" s="140"/>
      <c r="G1" s="140"/>
      <c r="H1" s="140"/>
      <c r="I1" s="140"/>
      <c r="J1" s="138" t="str">
        <f>Coordonnées!J1</f>
        <v>AC FLEURUS</v>
      </c>
      <c r="K1" s="138"/>
      <c r="L1" s="138"/>
      <c r="M1" s="138"/>
      <c r="N1" s="138"/>
      <c r="O1" s="138"/>
      <c r="P1" s="162" t="str">
        <f>Coordonnées!P1</f>
        <v>Code INS</v>
      </c>
      <c r="Q1" s="163"/>
      <c r="R1" s="158">
        <f>Coordonnées!R1</f>
        <v>52021</v>
      </c>
      <c r="S1" s="159"/>
    </row>
    <row r="2" spans="1:19" ht="12.75">
      <c r="A2" s="145"/>
      <c r="B2" s="146"/>
      <c r="C2" s="146"/>
      <c r="D2" s="141"/>
      <c r="E2" s="141"/>
      <c r="F2" s="142"/>
      <c r="G2" s="142"/>
      <c r="H2" s="141"/>
      <c r="I2" s="141"/>
      <c r="J2" s="139"/>
      <c r="K2" s="139"/>
      <c r="L2" s="139"/>
      <c r="M2" s="139"/>
      <c r="N2" s="139"/>
      <c r="O2" s="139"/>
      <c r="P2" s="164" t="str">
        <f>Coordonnées!P2</f>
        <v>Exercice:</v>
      </c>
      <c r="Q2" s="165"/>
      <c r="R2" s="160">
        <f>Coordonnées!R2</f>
        <v>2024</v>
      </c>
      <c r="S2" s="161"/>
    </row>
    <row r="3" spans="1:19" ht="12.75">
      <c r="A3" s="81" t="str">
        <f>Coordonnées!A3</f>
        <v>Modèle officiel généré par l'application eComptes © SPW Intérieur et Action Sociale</v>
      </c>
      <c r="B3" s="13"/>
      <c r="C3" s="13"/>
      <c r="D3" s="13"/>
      <c r="E3" s="13"/>
      <c r="F3" s="27"/>
      <c r="G3" s="27"/>
      <c r="H3" s="25"/>
      <c r="I3" s="25"/>
      <c r="J3" s="26"/>
      <c r="K3" s="26"/>
      <c r="L3" s="26"/>
      <c r="M3" s="26"/>
      <c r="N3" s="25"/>
      <c r="O3" s="25"/>
      <c r="P3" s="135" t="str">
        <f>Coordonnées!P3</f>
        <v>Version:</v>
      </c>
      <c r="Q3" s="136"/>
      <c r="R3" s="166">
        <f>Coordonnées!R3</f>
        <v>1</v>
      </c>
      <c r="S3" s="167"/>
    </row>
    <row r="4" spans="1:19" ht="13.2" customHeight="1">
      <c r="A4" s="33"/>
      <c r="B4" s="33"/>
      <c r="C4" s="33"/>
      <c r="D4" s="33"/>
      <c r="E4" s="33"/>
      <c r="F4" s="33"/>
      <c r="G4" s="33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6.95" customHeight="1">
      <c r="A5" s="3"/>
      <c r="B5" s="16"/>
      <c r="C5" s="16"/>
      <c r="D5" s="16"/>
      <c r="E5" s="16"/>
      <c r="L5" s="36"/>
      <c r="M5" s="36"/>
      <c r="N5" s="36"/>
      <c r="O5" s="36"/>
      <c r="P5" s="36"/>
      <c r="Q5" s="36"/>
      <c r="R5" s="35"/>
      <c r="S5" s="35"/>
    </row>
    <row r="6" spans="1:22" ht="18.45" customHeight="1">
      <c r="A6" s="11"/>
      <c r="B6" s="16"/>
      <c r="C6" s="16"/>
      <c r="D6" s="16"/>
      <c r="E6" s="16"/>
      <c r="H6" s="239" t="s">
        <v>44</v>
      </c>
      <c r="I6" s="239"/>
      <c r="J6" s="239"/>
      <c r="K6" s="239"/>
      <c r="L6" s="239"/>
      <c r="M6" s="239"/>
      <c r="N6" s="239"/>
      <c r="O6" s="239"/>
      <c r="P6" s="239"/>
      <c r="Q6" s="239"/>
      <c r="R6" s="239"/>
      <c r="S6" s="239"/>
      <c r="T6" s="240"/>
      <c r="U6" s="240"/>
      <c r="V6" s="240"/>
    </row>
    <row r="7" spans="1:22" ht="18.45" customHeight="1">
      <c r="A7" s="37"/>
      <c r="B7" s="40"/>
      <c r="C7" s="39"/>
      <c r="D7" s="39"/>
      <c r="E7" s="39"/>
      <c r="F7" s="39"/>
      <c r="G7" s="39"/>
      <c r="H7" s="241" t="str">
        <f>Coordonnées!$H$27</f>
        <v>Budget</v>
      </c>
      <c r="I7" s="241"/>
      <c r="J7" s="241"/>
      <c r="K7" s="241" t="str">
        <f>Coordonnées!$H$27</f>
        <v>Budget</v>
      </c>
      <c r="L7" s="241"/>
      <c r="M7" s="241"/>
      <c r="N7" s="241" t="str">
        <f>Coordonnées!$H$27</f>
        <v>Budget</v>
      </c>
      <c r="O7" s="241"/>
      <c r="P7" s="241"/>
      <c r="Q7" s="241" t="str">
        <f>Coordonnées!$H$27</f>
        <v>Budget</v>
      </c>
      <c r="R7" s="241"/>
      <c r="S7" s="241"/>
      <c r="T7" s="241" t="str">
        <f>Coordonnées!$H$27</f>
        <v>Budget</v>
      </c>
      <c r="U7" s="241"/>
      <c r="V7" s="241"/>
    </row>
    <row r="8" spans="1:22" ht="18.45" customHeight="1">
      <c r="A8" s="37"/>
      <c r="B8" s="43"/>
      <c r="C8" s="39"/>
      <c r="D8" s="39"/>
      <c r="E8" s="39"/>
      <c r="F8" s="39"/>
      <c r="G8" s="39"/>
      <c r="H8" s="242" t="s">
        <v>98</v>
      </c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4"/>
      <c r="U8" s="244"/>
      <c r="V8" s="245"/>
    </row>
    <row r="9" spans="1:22" ht="18.45" customHeight="1">
      <c r="A9" s="235" t="s">
        <v>2</v>
      </c>
      <c r="B9" s="246"/>
      <c r="C9" s="235"/>
      <c r="D9" s="235"/>
      <c r="E9" s="235"/>
      <c r="F9" s="235"/>
      <c r="G9" s="235"/>
      <c r="H9" s="236">
        <f>K9-1</f>
        <v>2020</v>
      </c>
      <c r="I9" s="236"/>
      <c r="J9" s="236"/>
      <c r="K9" s="236">
        <f>N9-1</f>
        <v>2021</v>
      </c>
      <c r="L9" s="236"/>
      <c r="M9" s="236"/>
      <c r="N9" s="236">
        <f>Q9-1</f>
        <v>2022</v>
      </c>
      <c r="O9" s="236"/>
      <c r="P9" s="236"/>
      <c r="Q9" s="236">
        <f>T9-1</f>
        <v>2023</v>
      </c>
      <c r="R9" s="236"/>
      <c r="S9" s="236"/>
      <c r="T9" s="236">
        <f>R2</f>
        <v>2024</v>
      </c>
      <c r="U9" s="236"/>
      <c r="V9" s="236"/>
    </row>
    <row r="10" spans="1:22" ht="18.45" customHeight="1">
      <c r="A10" s="237" t="s">
        <v>15</v>
      </c>
      <c r="B10" s="238"/>
      <c r="C10" s="238"/>
      <c r="D10" s="238"/>
      <c r="E10" s="238"/>
      <c r="F10" s="238"/>
      <c r="G10" s="238"/>
      <c r="H10" s="228">
        <v>16440</v>
      </c>
      <c r="I10" s="229">
        <v>5512664.26</v>
      </c>
      <c r="J10" s="230">
        <v>5512664.26</v>
      </c>
      <c r="K10" s="228">
        <v>12470</v>
      </c>
      <c r="L10" s="229">
        <v>5512664.26</v>
      </c>
      <c r="M10" s="230">
        <v>5512664.26</v>
      </c>
      <c r="N10" s="228">
        <v>0</v>
      </c>
      <c r="O10" s="229">
        <v>5512664.26</v>
      </c>
      <c r="P10" s="230">
        <v>5512664.26</v>
      </c>
      <c r="Q10" s="228">
        <v>17000</v>
      </c>
      <c r="R10" s="229">
        <v>5512664.26</v>
      </c>
      <c r="S10" s="230">
        <v>5512664.26</v>
      </c>
      <c r="T10" s="228">
        <v>95800</v>
      </c>
      <c r="U10" s="229">
        <v>5512664.26</v>
      </c>
      <c r="V10" s="230">
        <v>5512664.26</v>
      </c>
    </row>
    <row r="11" spans="1:22" ht="18.45" customHeight="1">
      <c r="A11" s="219" t="s">
        <v>45</v>
      </c>
      <c r="B11" s="220"/>
      <c r="C11" s="220"/>
      <c r="D11" s="220"/>
      <c r="E11" s="220"/>
      <c r="F11" s="220"/>
      <c r="G11" s="220"/>
      <c r="H11" s="225">
        <v>22862000</v>
      </c>
      <c r="I11" s="226">
        <v>2726342.74</v>
      </c>
      <c r="J11" s="227">
        <v>2726342.74</v>
      </c>
      <c r="K11" s="225">
        <v>17923000</v>
      </c>
      <c r="L11" s="226">
        <v>2726342.74</v>
      </c>
      <c r="M11" s="227">
        <v>2726342.74</v>
      </c>
      <c r="N11" s="225">
        <v>18310500</v>
      </c>
      <c r="O11" s="226">
        <v>2726342.74</v>
      </c>
      <c r="P11" s="227">
        <v>2726342.74</v>
      </c>
      <c r="Q11" s="225">
        <v>24482300</v>
      </c>
      <c r="R11" s="226">
        <v>2726342.74</v>
      </c>
      <c r="S11" s="227">
        <v>2726342.74</v>
      </c>
      <c r="T11" s="225">
        <v>32154500</v>
      </c>
      <c r="U11" s="226">
        <v>2726342.74</v>
      </c>
      <c r="V11" s="227">
        <v>2726342.74</v>
      </c>
    </row>
    <row r="12" spans="1:22" ht="18.45" customHeight="1">
      <c r="A12" s="219" t="s">
        <v>16</v>
      </c>
      <c r="B12" s="220"/>
      <c r="C12" s="220"/>
      <c r="D12" s="220"/>
      <c r="E12" s="220"/>
      <c r="F12" s="220"/>
      <c r="G12" s="220"/>
      <c r="H12" s="225">
        <v>53541.6</v>
      </c>
      <c r="I12" s="226">
        <v>4264832.04</v>
      </c>
      <c r="J12" s="227">
        <v>4264832.04</v>
      </c>
      <c r="K12" s="225">
        <v>59485.63</v>
      </c>
      <c r="L12" s="226">
        <v>4264832.04</v>
      </c>
      <c r="M12" s="227">
        <v>4264832.04</v>
      </c>
      <c r="N12" s="225">
        <v>0</v>
      </c>
      <c r="O12" s="226">
        <v>4264832.04</v>
      </c>
      <c r="P12" s="227">
        <v>4264832.04</v>
      </c>
      <c r="Q12" s="225">
        <v>62671.25</v>
      </c>
      <c r="R12" s="226">
        <v>4264832.04</v>
      </c>
      <c r="S12" s="227">
        <v>4264832.04</v>
      </c>
      <c r="T12" s="225">
        <v>62671.25</v>
      </c>
      <c r="U12" s="226">
        <v>4264832.04</v>
      </c>
      <c r="V12" s="227">
        <v>4264832.04</v>
      </c>
    </row>
    <row r="13" spans="1:22" ht="18.45" customHeight="1">
      <c r="A13" s="219" t="s">
        <v>3</v>
      </c>
      <c r="B13" s="220"/>
      <c r="C13" s="220"/>
      <c r="D13" s="220"/>
      <c r="E13" s="220"/>
      <c r="F13" s="220"/>
      <c r="G13" s="220"/>
      <c r="H13" s="225">
        <v>0</v>
      </c>
      <c r="I13" s="226">
        <v>41563.69</v>
      </c>
      <c r="J13" s="227">
        <v>41563.69</v>
      </c>
      <c r="K13" s="225">
        <v>0</v>
      </c>
      <c r="L13" s="226">
        <v>41563.69</v>
      </c>
      <c r="M13" s="227">
        <v>41563.69</v>
      </c>
      <c r="N13" s="225">
        <v>0</v>
      </c>
      <c r="O13" s="226">
        <v>41563.69</v>
      </c>
      <c r="P13" s="227">
        <v>41563.69</v>
      </c>
      <c r="Q13" s="225">
        <v>0</v>
      </c>
      <c r="R13" s="226">
        <v>41563.69</v>
      </c>
      <c r="S13" s="227">
        <v>41563.69</v>
      </c>
      <c r="T13" s="225">
        <v>0</v>
      </c>
      <c r="U13" s="226">
        <v>41563.69</v>
      </c>
      <c r="V13" s="227">
        <v>41563.69</v>
      </c>
    </row>
    <row r="14" spans="1:22" ht="18.45" customHeight="1" thickBot="1">
      <c r="A14" s="204"/>
      <c r="B14" s="205"/>
      <c r="C14" s="205"/>
      <c r="D14" s="205"/>
      <c r="E14" s="205"/>
      <c r="F14" s="205"/>
      <c r="G14" s="205"/>
      <c r="H14" s="207">
        <v>0</v>
      </c>
      <c r="I14" s="208">
        <v>0</v>
      </c>
      <c r="J14" s="209">
        <v>0</v>
      </c>
      <c r="K14" s="207">
        <v>175000</v>
      </c>
      <c r="L14" s="208">
        <v>0</v>
      </c>
      <c r="M14" s="209">
        <v>0</v>
      </c>
      <c r="N14" s="207">
        <v>0</v>
      </c>
      <c r="O14" s="208">
        <v>0</v>
      </c>
      <c r="P14" s="209">
        <v>0</v>
      </c>
      <c r="Q14" s="207">
        <v>0</v>
      </c>
      <c r="R14" s="208">
        <v>0</v>
      </c>
      <c r="S14" s="209">
        <v>0</v>
      </c>
      <c r="T14" s="207">
        <v>0</v>
      </c>
      <c r="U14" s="208">
        <v>0</v>
      </c>
      <c r="V14" s="209">
        <v>0</v>
      </c>
    </row>
    <row r="15" spans="1:22" ht="18.45" customHeight="1" thickBot="1">
      <c r="A15" s="197" t="s">
        <v>68</v>
      </c>
      <c r="B15" s="198"/>
      <c r="C15" s="198"/>
      <c r="D15" s="198"/>
      <c r="E15" s="198"/>
      <c r="F15" s="198"/>
      <c r="G15" s="198"/>
      <c r="H15" s="216">
        <f>SUM(H10:H14)</f>
        <v>22931981.6</v>
      </c>
      <c r="I15" s="217"/>
      <c r="J15" s="218"/>
      <c r="K15" s="217">
        <f>SUM(K10:K14)</f>
        <v>18169955.63</v>
      </c>
      <c r="L15" s="217"/>
      <c r="M15" s="217"/>
      <c r="N15" s="216">
        <f>SUM(N10:N14)</f>
        <v>18310500</v>
      </c>
      <c r="O15" s="217"/>
      <c r="P15" s="218"/>
      <c r="Q15" s="217">
        <f>SUM(Q10:Q14)</f>
        <v>24561971.25</v>
      </c>
      <c r="R15" s="217"/>
      <c r="S15" s="218"/>
      <c r="T15" s="217">
        <f>SUM(T10:T14)</f>
        <v>32312971.25</v>
      </c>
      <c r="U15" s="217"/>
      <c r="V15" s="218"/>
    </row>
    <row r="16" spans="1:22" ht="18.45" customHeight="1">
      <c r="A16" s="219" t="s">
        <v>30</v>
      </c>
      <c r="B16" s="220"/>
      <c r="C16" s="220"/>
      <c r="D16" s="220"/>
      <c r="E16" s="220"/>
      <c r="F16" s="220"/>
      <c r="G16" s="220"/>
      <c r="H16" s="222">
        <v>2429107.02</v>
      </c>
      <c r="I16" s="223">
        <v>1521059.02</v>
      </c>
      <c r="J16" s="224">
        <v>2351270.66</v>
      </c>
      <c r="K16" s="222">
        <v>2948564.39</v>
      </c>
      <c r="L16" s="223">
        <v>1659060.83</v>
      </c>
      <c r="M16" s="224">
        <v>1521059.02</v>
      </c>
      <c r="N16" s="222">
        <v>4168149.55</v>
      </c>
      <c r="O16" s="223">
        <v>2230351.92</v>
      </c>
      <c r="P16" s="224">
        <v>1659060.83</v>
      </c>
      <c r="Q16" s="222">
        <v>6399000.53</v>
      </c>
      <c r="R16" s="223">
        <v>2351270.66</v>
      </c>
      <c r="S16" s="224">
        <v>2230351.92</v>
      </c>
      <c r="T16" s="222">
        <v>7348762.41</v>
      </c>
      <c r="U16" s="223">
        <v>2351270.66</v>
      </c>
      <c r="V16" s="224">
        <v>2230351.92</v>
      </c>
    </row>
    <row r="17" spans="1:22" ht="18.45" customHeight="1" thickBot="1">
      <c r="A17" s="204" t="s">
        <v>3</v>
      </c>
      <c r="B17" s="205"/>
      <c r="C17" s="205"/>
      <c r="D17" s="205"/>
      <c r="E17" s="205"/>
      <c r="F17" s="205"/>
      <c r="G17" s="205"/>
      <c r="H17" s="207">
        <v>2904219.8</v>
      </c>
      <c r="I17" s="208">
        <v>1192323.53</v>
      </c>
      <c r="J17" s="209">
        <v>824300.6</v>
      </c>
      <c r="K17" s="207">
        <v>1420319.8</v>
      </c>
      <c r="L17" s="208">
        <v>4295659.86</v>
      </c>
      <c r="M17" s="209">
        <v>1192323.53</v>
      </c>
      <c r="N17" s="207">
        <v>1574319.8</v>
      </c>
      <c r="O17" s="208">
        <v>1045347.08</v>
      </c>
      <c r="P17" s="209">
        <v>4295659.86</v>
      </c>
      <c r="Q17" s="207">
        <v>7954319.8</v>
      </c>
      <c r="R17" s="208">
        <v>824300.6</v>
      </c>
      <c r="S17" s="209">
        <v>1045347.08</v>
      </c>
      <c r="T17" s="207">
        <v>1632477.8</v>
      </c>
      <c r="U17" s="208">
        <v>824300.6</v>
      </c>
      <c r="V17" s="209">
        <v>1045347.08</v>
      </c>
    </row>
    <row r="18" spans="1:22" ht="18.45" customHeight="1" thickBot="1">
      <c r="A18" s="210" t="s">
        <v>69</v>
      </c>
      <c r="B18" s="211"/>
      <c r="C18" s="211"/>
      <c r="D18" s="211"/>
      <c r="E18" s="211"/>
      <c r="F18" s="211"/>
      <c r="G18" s="211"/>
      <c r="H18" s="213">
        <f>SUM(H15:H17)</f>
        <v>28265308.42</v>
      </c>
      <c r="I18" s="214"/>
      <c r="J18" s="215"/>
      <c r="K18" s="214">
        <f>SUM(K15:K17)</f>
        <v>22538839.82</v>
      </c>
      <c r="L18" s="214"/>
      <c r="M18" s="214"/>
      <c r="N18" s="213">
        <f>SUM(N15:N17)</f>
        <v>24052969.35</v>
      </c>
      <c r="O18" s="214"/>
      <c r="P18" s="215"/>
      <c r="Q18" s="213">
        <f>SUM(Q15:Q17)</f>
        <v>38915291.58</v>
      </c>
      <c r="R18" s="214"/>
      <c r="S18" s="215"/>
      <c r="T18" s="213">
        <f>SUM(T15:T17)</f>
        <v>41294211.45999999</v>
      </c>
      <c r="U18" s="214"/>
      <c r="V18" s="215"/>
    </row>
    <row r="19" spans="1:19" s="71" customFormat="1" ht="28.2" customHeight="1">
      <c r="A19" s="83" t="s">
        <v>67</v>
      </c>
      <c r="B19" s="84"/>
      <c r="C19" s="84"/>
      <c r="D19" s="84"/>
      <c r="E19" s="84"/>
      <c r="H19" s="85"/>
      <c r="I19" s="85"/>
      <c r="J19" s="85"/>
      <c r="K19" s="85"/>
      <c r="L19" s="86"/>
      <c r="M19" s="86"/>
      <c r="N19" s="86"/>
      <c r="O19" s="86"/>
      <c r="P19" s="86"/>
      <c r="Q19" s="86"/>
      <c r="R19" s="86"/>
      <c r="S19" s="86"/>
    </row>
    <row r="20" spans="1:22" ht="18.45" customHeight="1">
      <c r="A20" s="38"/>
      <c r="B20" s="39"/>
      <c r="C20" s="39"/>
      <c r="D20" s="39"/>
      <c r="E20" s="39"/>
      <c r="F20" s="39"/>
      <c r="G20" s="39"/>
      <c r="H20" s="231" t="s">
        <v>99</v>
      </c>
      <c r="I20" s="232"/>
      <c r="J20" s="232"/>
      <c r="K20" s="232"/>
      <c r="L20" s="232"/>
      <c r="M20" s="232"/>
      <c r="N20" s="232"/>
      <c r="O20" s="232"/>
      <c r="P20" s="232"/>
      <c r="Q20" s="232"/>
      <c r="R20" s="232"/>
      <c r="S20" s="232"/>
      <c r="T20" s="233"/>
      <c r="U20" s="233"/>
      <c r="V20" s="234"/>
    </row>
    <row r="21" spans="1:22" ht="18.45" customHeight="1">
      <c r="A21" s="235" t="s">
        <v>2</v>
      </c>
      <c r="B21" s="235"/>
      <c r="C21" s="235"/>
      <c r="D21" s="235"/>
      <c r="E21" s="235"/>
      <c r="F21" s="235"/>
      <c r="G21" s="235"/>
      <c r="H21" s="236">
        <f>K21-1</f>
        <v>2020</v>
      </c>
      <c r="I21" s="236"/>
      <c r="J21" s="236"/>
      <c r="K21" s="236">
        <f>N21-1</f>
        <v>2021</v>
      </c>
      <c r="L21" s="236"/>
      <c r="M21" s="236"/>
      <c r="N21" s="236">
        <f>Q21-1</f>
        <v>2022</v>
      </c>
      <c r="O21" s="236"/>
      <c r="P21" s="236"/>
      <c r="Q21" s="236">
        <f>T21-1</f>
        <v>2023</v>
      </c>
      <c r="R21" s="236"/>
      <c r="S21" s="236"/>
      <c r="T21" s="236">
        <f>R2</f>
        <v>2024</v>
      </c>
      <c r="U21" s="236"/>
      <c r="V21" s="236"/>
    </row>
    <row r="22" spans="1:22" ht="18.45" customHeight="1">
      <c r="A22" s="237" t="s">
        <v>15</v>
      </c>
      <c r="B22" s="238"/>
      <c r="C22" s="238"/>
      <c r="D22" s="238"/>
      <c r="E22" s="238"/>
      <c r="F22" s="238"/>
      <c r="G22" s="238"/>
      <c r="H22" s="228">
        <v>942630</v>
      </c>
      <c r="I22" s="229">
        <v>373432.17</v>
      </c>
      <c r="J22" s="230">
        <v>697745.74</v>
      </c>
      <c r="K22" s="228">
        <v>2008598</v>
      </c>
      <c r="L22" s="229">
        <v>365967.42</v>
      </c>
      <c r="M22" s="230">
        <v>373432.17</v>
      </c>
      <c r="N22" s="228">
        <v>1884012.64</v>
      </c>
      <c r="O22" s="229">
        <v>414709.37</v>
      </c>
      <c r="P22" s="230">
        <v>365967.42</v>
      </c>
      <c r="Q22" s="228">
        <v>5449056.52</v>
      </c>
      <c r="R22" s="229">
        <v>697745.74</v>
      </c>
      <c r="S22" s="230">
        <v>414709.37</v>
      </c>
      <c r="T22" s="228">
        <v>11965807.24</v>
      </c>
      <c r="U22" s="229">
        <v>557211.56</v>
      </c>
      <c r="V22" s="230">
        <v>577850.16</v>
      </c>
    </row>
    <row r="23" spans="1:22" ht="18.45" customHeight="1">
      <c r="A23" s="219" t="s">
        <v>45</v>
      </c>
      <c r="B23" s="220"/>
      <c r="C23" s="220"/>
      <c r="D23" s="220"/>
      <c r="E23" s="220"/>
      <c r="F23" s="220"/>
      <c r="G23" s="220"/>
      <c r="H23" s="225">
        <v>2854219.8</v>
      </c>
      <c r="I23" s="226">
        <v>12728583.2</v>
      </c>
      <c r="J23" s="227">
        <v>13240574.68</v>
      </c>
      <c r="K23" s="225">
        <v>1420319.8</v>
      </c>
      <c r="L23" s="226">
        <v>12120371.99</v>
      </c>
      <c r="M23" s="227">
        <v>12728583.2</v>
      </c>
      <c r="N23" s="225">
        <v>1574319.8</v>
      </c>
      <c r="O23" s="226">
        <v>12941517.73</v>
      </c>
      <c r="P23" s="227">
        <v>12120371.99</v>
      </c>
      <c r="Q23" s="225">
        <v>1454319.8</v>
      </c>
      <c r="R23" s="226">
        <v>13240574.68</v>
      </c>
      <c r="S23" s="227">
        <v>12941517.73</v>
      </c>
      <c r="T23" s="225">
        <v>1632477.8</v>
      </c>
      <c r="U23" s="226">
        <v>13289626.9983333</v>
      </c>
      <c r="V23" s="227">
        <v>13396094.2633333</v>
      </c>
    </row>
    <row r="24" spans="1:22" ht="18.45" customHeight="1">
      <c r="A24" s="219" t="s">
        <v>16</v>
      </c>
      <c r="B24" s="220"/>
      <c r="C24" s="220"/>
      <c r="D24" s="220"/>
      <c r="E24" s="220"/>
      <c r="F24" s="220"/>
      <c r="G24" s="220"/>
      <c r="H24" s="225">
        <v>18284478.47</v>
      </c>
      <c r="I24" s="226">
        <v>548784.99</v>
      </c>
      <c r="J24" s="227">
        <v>408005.67</v>
      </c>
      <c r="K24" s="225">
        <v>11506510.47</v>
      </c>
      <c r="L24" s="226">
        <v>536819.05</v>
      </c>
      <c r="M24" s="227">
        <v>548784.99</v>
      </c>
      <c r="N24" s="225">
        <v>10838617.36</v>
      </c>
      <c r="O24" s="226">
        <v>344975.81</v>
      </c>
      <c r="P24" s="227">
        <v>536819.05</v>
      </c>
      <c r="Q24" s="225">
        <v>19265315.4</v>
      </c>
      <c r="R24" s="226">
        <v>408005.67</v>
      </c>
      <c r="S24" s="227">
        <v>344975.81</v>
      </c>
      <c r="T24" s="225">
        <v>15794862.35</v>
      </c>
      <c r="U24" s="226">
        <v>128208.386666667</v>
      </c>
      <c r="V24" s="227">
        <v>26303.7966666667</v>
      </c>
    </row>
    <row r="25" spans="1:22" ht="18.45" customHeight="1" thickBot="1">
      <c r="A25" s="219" t="s">
        <v>3</v>
      </c>
      <c r="B25" s="220"/>
      <c r="C25" s="220"/>
      <c r="D25" s="220"/>
      <c r="E25" s="220"/>
      <c r="F25" s="220"/>
      <c r="G25" s="220"/>
      <c r="H25" s="207">
        <v>0</v>
      </c>
      <c r="I25" s="208">
        <v>0</v>
      </c>
      <c r="J25" s="209">
        <v>0</v>
      </c>
      <c r="K25" s="207">
        <v>0</v>
      </c>
      <c r="L25" s="208">
        <v>0</v>
      </c>
      <c r="M25" s="209">
        <v>0</v>
      </c>
      <c r="N25" s="207">
        <v>0</v>
      </c>
      <c r="O25" s="208">
        <v>0</v>
      </c>
      <c r="P25" s="209">
        <v>0</v>
      </c>
      <c r="Q25" s="207">
        <v>0</v>
      </c>
      <c r="R25" s="208">
        <v>0</v>
      </c>
      <c r="S25" s="209">
        <v>0</v>
      </c>
      <c r="T25" s="207">
        <v>0</v>
      </c>
      <c r="U25" s="208">
        <v>0</v>
      </c>
      <c r="V25" s="209">
        <v>0</v>
      </c>
    </row>
    <row r="26" spans="1:22" ht="18.45" customHeight="1" thickBot="1">
      <c r="A26" s="197" t="s">
        <v>68</v>
      </c>
      <c r="B26" s="198"/>
      <c r="C26" s="198"/>
      <c r="D26" s="198"/>
      <c r="E26" s="198"/>
      <c r="F26" s="198"/>
      <c r="G26" s="199"/>
      <c r="H26" s="216">
        <f>SUM(H22:H25)</f>
        <v>22081328.27</v>
      </c>
      <c r="I26" s="217"/>
      <c r="J26" s="217"/>
      <c r="K26" s="216">
        <f>SUM(K22:K25)</f>
        <v>14935428.27</v>
      </c>
      <c r="L26" s="217"/>
      <c r="M26" s="218"/>
      <c r="N26" s="217">
        <f>SUM(N22:N25)</f>
        <v>14296949.799999999</v>
      </c>
      <c r="O26" s="217"/>
      <c r="P26" s="217"/>
      <c r="Q26" s="216">
        <f>SUM(Q22:Q25)</f>
        <v>26168691.72</v>
      </c>
      <c r="R26" s="217"/>
      <c r="S26" s="218"/>
      <c r="T26" s="216">
        <f>SUM(T22:T25)</f>
        <v>29393147.39</v>
      </c>
      <c r="U26" s="217"/>
      <c r="V26" s="218"/>
    </row>
    <row r="27" spans="1:22" ht="18.45" customHeight="1">
      <c r="A27" s="219" t="s">
        <v>30</v>
      </c>
      <c r="B27" s="220"/>
      <c r="C27" s="220"/>
      <c r="D27" s="220"/>
      <c r="E27" s="220"/>
      <c r="F27" s="220"/>
      <c r="G27" s="221"/>
      <c r="H27" s="222">
        <v>1757950.7</v>
      </c>
      <c r="I27" s="223"/>
      <c r="J27" s="224"/>
      <c r="K27" s="222">
        <v>1272023.72</v>
      </c>
      <c r="L27" s="223">
        <v>10122961.629999999</v>
      </c>
      <c r="M27" s="224">
        <v>6628334.5600000005</v>
      </c>
      <c r="N27" s="222">
        <v>2363549.92</v>
      </c>
      <c r="O27" s="223">
        <v>6248838.15</v>
      </c>
      <c r="P27" s="224">
        <v>10122961.629999999</v>
      </c>
      <c r="Q27" s="222">
        <v>3760870.77</v>
      </c>
      <c r="R27" s="223">
        <v>6834216</v>
      </c>
      <c r="S27" s="224">
        <v>6248838.15</v>
      </c>
      <c r="T27" s="222">
        <v>6595698.12</v>
      </c>
      <c r="U27" s="223">
        <v>6001218.28833333</v>
      </c>
      <c r="V27" s="224">
        <v>5811470.08333333</v>
      </c>
    </row>
    <row r="28" spans="1:22" ht="18.45" customHeight="1" thickBot="1">
      <c r="A28" s="204" t="s">
        <v>3</v>
      </c>
      <c r="B28" s="205"/>
      <c r="C28" s="205"/>
      <c r="D28" s="205"/>
      <c r="E28" s="205"/>
      <c r="F28" s="205"/>
      <c r="G28" s="206"/>
      <c r="H28" s="207">
        <v>4429980.15</v>
      </c>
      <c r="I28" s="208">
        <v>0</v>
      </c>
      <c r="J28" s="209">
        <v>0</v>
      </c>
      <c r="K28" s="207">
        <v>6352347.16</v>
      </c>
      <c r="L28" s="208">
        <v>0</v>
      </c>
      <c r="M28" s="209">
        <v>0</v>
      </c>
      <c r="N28" s="207">
        <v>7530231.53</v>
      </c>
      <c r="O28" s="208">
        <v>0</v>
      </c>
      <c r="P28" s="209">
        <v>0</v>
      </c>
      <c r="Q28" s="207">
        <v>9045599.86</v>
      </c>
      <c r="R28" s="208">
        <v>0</v>
      </c>
      <c r="S28" s="209">
        <v>0</v>
      </c>
      <c r="T28" s="207">
        <v>7386909</v>
      </c>
      <c r="U28" s="208">
        <v>0</v>
      </c>
      <c r="V28" s="209">
        <v>0</v>
      </c>
    </row>
    <row r="29" spans="1:22" ht="18.45" customHeight="1" thickBot="1">
      <c r="A29" s="210" t="s">
        <v>69</v>
      </c>
      <c r="B29" s="211"/>
      <c r="C29" s="211"/>
      <c r="D29" s="211"/>
      <c r="E29" s="211"/>
      <c r="F29" s="211"/>
      <c r="G29" s="212"/>
      <c r="H29" s="213">
        <f>SUM(H26:H28)</f>
        <v>28269259.119999997</v>
      </c>
      <c r="I29" s="214"/>
      <c r="J29" s="214"/>
      <c r="K29" s="213">
        <f>SUM(K26:K28)</f>
        <v>22559799.15</v>
      </c>
      <c r="L29" s="214"/>
      <c r="M29" s="215"/>
      <c r="N29" s="214">
        <f>SUM(N26:N28)</f>
        <v>24190731.25</v>
      </c>
      <c r="O29" s="214"/>
      <c r="P29" s="214"/>
      <c r="Q29" s="213">
        <f>SUM(Q26:Q28)</f>
        <v>38975162.349999994</v>
      </c>
      <c r="R29" s="214"/>
      <c r="S29" s="215"/>
      <c r="T29" s="213">
        <f>SUM(T26:T28)</f>
        <v>43375754.51</v>
      </c>
      <c r="U29" s="214"/>
      <c r="V29" s="215"/>
    </row>
    <row r="30" spans="1:19" ht="16.95" customHeight="1">
      <c r="A30" s="38" t="s">
        <v>67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</row>
    <row r="31" ht="16.95" customHeight="1"/>
  </sheetData>
  <protectedRanges>
    <protectedRange sqref="H10:H14 K10:K14 N10:N14 Q10:Q14 T10:T14" name="Plage1"/>
    <protectedRange sqref="Q16:Q17 N16:N17 K16:K17 H16:H17 T16:T17" name="Plage2"/>
    <protectedRange sqref="Q22:Q25 N22:N25 K22:K25 H22:H25 T22:T25" name="Plage5"/>
    <protectedRange sqref="Q27:Q28 N27:N28 K27:K28 H27:H28 T27:T28" name="Plage6"/>
  </protectedRanges>
  <mergeCells count="131">
    <mergeCell ref="A1:C2"/>
    <mergeCell ref="D1:I2"/>
    <mergeCell ref="J1:O2"/>
    <mergeCell ref="P1:Q1"/>
    <mergeCell ref="R1:S1"/>
    <mergeCell ref="P2:Q2"/>
    <mergeCell ref="R2:S2"/>
    <mergeCell ref="P3:Q3"/>
    <mergeCell ref="R3:S3"/>
    <mergeCell ref="H6:V6"/>
    <mergeCell ref="H7:J7"/>
    <mergeCell ref="K7:M7"/>
    <mergeCell ref="N7:P7"/>
    <mergeCell ref="Q7:S7"/>
    <mergeCell ref="T7:V7"/>
    <mergeCell ref="H8:V8"/>
    <mergeCell ref="A9:G9"/>
    <mergeCell ref="H9:J9"/>
    <mergeCell ref="K9:M9"/>
    <mergeCell ref="N9:P9"/>
    <mergeCell ref="Q9:S9"/>
    <mergeCell ref="T9:V9"/>
    <mergeCell ref="A10:G10"/>
    <mergeCell ref="H10:J10"/>
    <mergeCell ref="K10:M10"/>
    <mergeCell ref="N10:P10"/>
    <mergeCell ref="Q10:S10"/>
    <mergeCell ref="T10:V10"/>
    <mergeCell ref="A11:G11"/>
    <mergeCell ref="H11:J11"/>
    <mergeCell ref="K11:M11"/>
    <mergeCell ref="N11:P11"/>
    <mergeCell ref="Q11:S11"/>
    <mergeCell ref="T11:V11"/>
    <mergeCell ref="A12:G12"/>
    <mergeCell ref="H12:J12"/>
    <mergeCell ref="K12:M12"/>
    <mergeCell ref="N12:P12"/>
    <mergeCell ref="Q12:S12"/>
    <mergeCell ref="T12:V12"/>
    <mergeCell ref="A13:G13"/>
    <mergeCell ref="H13:J13"/>
    <mergeCell ref="K13:M13"/>
    <mergeCell ref="N13:P13"/>
    <mergeCell ref="Q13:S13"/>
    <mergeCell ref="T13:V13"/>
    <mergeCell ref="A14:G14"/>
    <mergeCell ref="H14:J14"/>
    <mergeCell ref="K14:M14"/>
    <mergeCell ref="N14:P14"/>
    <mergeCell ref="Q14:S14"/>
    <mergeCell ref="T14:V14"/>
    <mergeCell ref="A15:G15"/>
    <mergeCell ref="H15:J15"/>
    <mergeCell ref="K15:M15"/>
    <mergeCell ref="N15:P15"/>
    <mergeCell ref="Q15:S15"/>
    <mergeCell ref="T15:V15"/>
    <mergeCell ref="A16:G16"/>
    <mergeCell ref="H16:J16"/>
    <mergeCell ref="K16:M16"/>
    <mergeCell ref="N16:P16"/>
    <mergeCell ref="Q16:S16"/>
    <mergeCell ref="T16:V16"/>
    <mergeCell ref="A17:G17"/>
    <mergeCell ref="H17:J17"/>
    <mergeCell ref="K17:M17"/>
    <mergeCell ref="N17:P17"/>
    <mergeCell ref="Q17:S17"/>
    <mergeCell ref="T17:V17"/>
    <mergeCell ref="A18:G18"/>
    <mergeCell ref="H18:J18"/>
    <mergeCell ref="K18:M18"/>
    <mergeCell ref="N18:P18"/>
    <mergeCell ref="Q18:S18"/>
    <mergeCell ref="T18:V18"/>
    <mergeCell ref="H20:V20"/>
    <mergeCell ref="A21:G21"/>
    <mergeCell ref="H21:J21"/>
    <mergeCell ref="K21:M21"/>
    <mergeCell ref="N21:P21"/>
    <mergeCell ref="Q21:S21"/>
    <mergeCell ref="T21:V21"/>
    <mergeCell ref="A22:G22"/>
    <mergeCell ref="H22:J22"/>
    <mergeCell ref="K22:M22"/>
    <mergeCell ref="N22:P22"/>
    <mergeCell ref="Q22:S22"/>
    <mergeCell ref="T22:V22"/>
    <mergeCell ref="A23:G23"/>
    <mergeCell ref="H23:J23"/>
    <mergeCell ref="K23:M23"/>
    <mergeCell ref="N23:P23"/>
    <mergeCell ref="Q23:S23"/>
    <mergeCell ref="T23:V23"/>
    <mergeCell ref="A24:G24"/>
    <mergeCell ref="H24:J24"/>
    <mergeCell ref="K24:M24"/>
    <mergeCell ref="N24:P24"/>
    <mergeCell ref="Q24:S24"/>
    <mergeCell ref="T24:V24"/>
    <mergeCell ref="A25:G25"/>
    <mergeCell ref="H25:J25"/>
    <mergeCell ref="K25:M25"/>
    <mergeCell ref="N25:P25"/>
    <mergeCell ref="Q25:S25"/>
    <mergeCell ref="T25:V25"/>
    <mergeCell ref="A26:G26"/>
    <mergeCell ref="H26:J26"/>
    <mergeCell ref="K26:M26"/>
    <mergeCell ref="N26:P26"/>
    <mergeCell ref="Q26:S26"/>
    <mergeCell ref="T26:V26"/>
    <mergeCell ref="A27:G27"/>
    <mergeCell ref="H27:J27"/>
    <mergeCell ref="K27:M27"/>
    <mergeCell ref="N27:P27"/>
    <mergeCell ref="Q27:S27"/>
    <mergeCell ref="T27:V27"/>
    <mergeCell ref="A28:G28"/>
    <mergeCell ref="H28:J28"/>
    <mergeCell ref="K28:M28"/>
    <mergeCell ref="N28:P28"/>
    <mergeCell ref="Q28:S28"/>
    <mergeCell ref="T28:V28"/>
    <mergeCell ref="A29:G29"/>
    <mergeCell ref="H29:J29"/>
    <mergeCell ref="K29:M29"/>
    <mergeCell ref="N29:P29"/>
    <mergeCell ref="Q29:S29"/>
    <mergeCell ref="T29:V29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2"/>
  <headerFooter alignWithMargins="0">
    <oddFooter>&amp;RPage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0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2" customHeight="1">
      <c r="A1" s="186" t="str">
        <f>Coordonnées!A1</f>
        <v>Synthèse du Budget</v>
      </c>
      <c r="B1" s="144"/>
      <c r="C1" s="144"/>
      <c r="D1" s="58"/>
      <c r="E1" s="140" t="s">
        <v>0</v>
      </c>
      <c r="F1" s="140"/>
      <c r="G1" s="144" t="str">
        <f>Coordonnées!J1</f>
        <v>AC FLEURUS</v>
      </c>
      <c r="H1" s="144"/>
      <c r="I1" s="60" t="s">
        <v>39</v>
      </c>
      <c r="J1" s="73">
        <f>Coordonnées!R1</f>
        <v>52021</v>
      </c>
    </row>
    <row r="2" spans="1:10" ht="16.2" customHeight="1">
      <c r="A2" s="145"/>
      <c r="B2" s="146"/>
      <c r="C2" s="146"/>
      <c r="D2" s="59"/>
      <c r="E2" s="141"/>
      <c r="F2" s="141"/>
      <c r="G2" s="146"/>
      <c r="H2" s="146"/>
      <c r="I2" s="61" t="s">
        <v>1</v>
      </c>
      <c r="J2" s="74">
        <f>Coordonnées!R2</f>
        <v>2024</v>
      </c>
    </row>
    <row r="3" spans="1:10" s="71" customFormat="1" ht="27" customHeight="1">
      <c r="A3" s="82" t="str">
        <f>Coordonnées!A3</f>
        <v>Modèle officiel généré par l'application eComptes © SPW Intérieur et Action Sociale</v>
      </c>
      <c r="B3" s="68"/>
      <c r="C3" s="68"/>
      <c r="D3" s="68"/>
      <c r="E3" s="68"/>
      <c r="F3" s="69"/>
      <c r="G3" s="69"/>
      <c r="H3" s="70"/>
      <c r="I3" s="70" t="s">
        <v>40</v>
      </c>
      <c r="J3" s="72">
        <f>Coordonnées!R3</f>
        <v>1</v>
      </c>
    </row>
    <row r="4" spans="1:9" ht="16.2" customHeight="1">
      <c r="A4" s="14"/>
      <c r="B4" s="13"/>
      <c r="C4" s="13"/>
      <c r="D4" s="13"/>
      <c r="E4" s="253" t="s">
        <v>46</v>
      </c>
      <c r="F4" s="254"/>
      <c r="G4" s="254"/>
      <c r="H4" s="254"/>
      <c r="I4" s="254"/>
    </row>
    <row r="5" spans="1:9" ht="17.7" customHeight="1">
      <c r="A5" s="12"/>
      <c r="E5" s="261" t="s">
        <v>70</v>
      </c>
      <c r="F5" s="262"/>
      <c r="G5" s="262"/>
      <c r="H5" s="262"/>
      <c r="I5" s="262"/>
    </row>
    <row r="6" spans="1:9" ht="17.7" customHeight="1">
      <c r="A6" s="12"/>
      <c r="E6" s="66" t="str">
        <f>Coordonnées!$H$27</f>
        <v>Budget</v>
      </c>
      <c r="F6" s="66" t="str">
        <f>Coordonnées!$H$27</f>
        <v>Budget</v>
      </c>
      <c r="G6" s="66" t="str">
        <f>Coordonnées!$H$27</f>
        <v>Budget</v>
      </c>
      <c r="H6" s="66" t="str">
        <f>Coordonnées!$H$27</f>
        <v>Budget</v>
      </c>
      <c r="I6" s="66" t="str">
        <f>Coordonnées!$H$27</f>
        <v>Budget</v>
      </c>
    </row>
    <row r="7" spans="1:9" ht="17.7" customHeight="1">
      <c r="A7" s="12"/>
      <c r="E7" s="62">
        <f>F7-1</f>
        <v>2020</v>
      </c>
      <c r="F7" s="62">
        <f>G7-1</f>
        <v>2021</v>
      </c>
      <c r="G7" s="62">
        <f>H7-1</f>
        <v>2022</v>
      </c>
      <c r="H7" s="62">
        <f>I7-1</f>
        <v>2023</v>
      </c>
      <c r="I7" s="62">
        <f>J2</f>
        <v>2024</v>
      </c>
    </row>
    <row r="8" spans="1:9" ht="30" customHeight="1">
      <c r="A8" s="247" t="s">
        <v>35</v>
      </c>
      <c r="B8" s="248"/>
      <c r="C8" s="248"/>
      <c r="D8" s="249"/>
      <c r="E8" s="120">
        <v>2954587.27</v>
      </c>
      <c r="F8" s="120">
        <v>541977.75</v>
      </c>
      <c r="G8" s="120">
        <v>905117.4</v>
      </c>
      <c r="H8" s="120">
        <v>393532.03</v>
      </c>
      <c r="I8" s="120">
        <v>413627.62</v>
      </c>
    </row>
    <row r="9" spans="1:9" ht="30" customHeight="1">
      <c r="A9" s="250" t="s">
        <v>19</v>
      </c>
      <c r="B9" s="251"/>
      <c r="C9" s="251"/>
      <c r="D9" s="252"/>
      <c r="E9" s="120">
        <v>6593925.14</v>
      </c>
      <c r="F9" s="120">
        <v>11588314.41</v>
      </c>
      <c r="G9" s="120">
        <v>11615732.57</v>
      </c>
      <c r="H9" s="120">
        <v>13635079.41</v>
      </c>
      <c r="I9" s="120">
        <v>13855829.05</v>
      </c>
    </row>
    <row r="10" spans="1:9" ht="30" customHeight="1">
      <c r="A10" s="250" t="s">
        <v>20</v>
      </c>
      <c r="B10" s="251"/>
      <c r="C10" s="251"/>
      <c r="D10" s="252"/>
      <c r="E10" s="120">
        <v>3980017.93</v>
      </c>
      <c r="F10" s="120">
        <v>3299487.93</v>
      </c>
      <c r="G10" s="120">
        <v>3099366.17</v>
      </c>
      <c r="H10" s="120">
        <v>3342421.42</v>
      </c>
      <c r="I10" s="120">
        <v>3520485.48</v>
      </c>
    </row>
    <row r="11" spans="1:9" ht="30" customHeight="1">
      <c r="A11" s="250" t="s">
        <v>21</v>
      </c>
      <c r="B11" s="251"/>
      <c r="C11" s="251"/>
      <c r="D11" s="252"/>
      <c r="E11" s="120">
        <v>4566425.84</v>
      </c>
      <c r="F11" s="120">
        <v>2717232.37</v>
      </c>
      <c r="G11" s="120">
        <v>3023682.64</v>
      </c>
      <c r="H11" s="120">
        <v>3858553.33</v>
      </c>
      <c r="I11" s="120">
        <v>4141290.55</v>
      </c>
    </row>
    <row r="12" spans="1:9" ht="30" customHeight="1">
      <c r="A12" s="250" t="s">
        <v>29</v>
      </c>
      <c r="B12" s="251"/>
      <c r="C12" s="251"/>
      <c r="D12" s="252"/>
      <c r="E12" s="120">
        <v>439683.93</v>
      </c>
      <c r="F12" s="120">
        <v>470764.28</v>
      </c>
      <c r="G12" s="120">
        <v>428986.04</v>
      </c>
      <c r="H12" s="120">
        <v>493858.41</v>
      </c>
      <c r="I12" s="120">
        <v>461782.65</v>
      </c>
    </row>
    <row r="13" spans="1:9" ht="30" customHeight="1">
      <c r="A13" s="250" t="s">
        <v>22</v>
      </c>
      <c r="B13" s="251"/>
      <c r="C13" s="251"/>
      <c r="D13" s="252"/>
      <c r="E13" s="120">
        <v>6000</v>
      </c>
      <c r="F13" s="120">
        <v>6000</v>
      </c>
      <c r="G13" s="120">
        <v>6000</v>
      </c>
      <c r="H13" s="120">
        <v>6000</v>
      </c>
      <c r="I13" s="120">
        <v>6000</v>
      </c>
    </row>
    <row r="14" spans="1:9" ht="30" customHeight="1">
      <c r="A14" s="250" t="s">
        <v>23</v>
      </c>
      <c r="B14" s="251"/>
      <c r="C14" s="251"/>
      <c r="D14" s="252"/>
      <c r="E14" s="120">
        <v>1837685.18</v>
      </c>
      <c r="F14" s="120">
        <v>1645283.55</v>
      </c>
      <c r="G14" s="120">
        <v>1624830.03</v>
      </c>
      <c r="H14" s="120">
        <v>1831878.1</v>
      </c>
      <c r="I14" s="120">
        <v>2031069.03</v>
      </c>
    </row>
    <row r="15" spans="1:9" ht="30" customHeight="1">
      <c r="A15" s="250" t="s">
        <v>24</v>
      </c>
      <c r="B15" s="251"/>
      <c r="C15" s="251"/>
      <c r="D15" s="252"/>
      <c r="E15" s="120">
        <v>1957300.81</v>
      </c>
      <c r="F15" s="120">
        <v>1716719.29</v>
      </c>
      <c r="G15" s="120">
        <v>1826855.98</v>
      </c>
      <c r="H15" s="120">
        <v>1994945.98</v>
      </c>
      <c r="I15" s="120">
        <v>2176780.3</v>
      </c>
    </row>
    <row r="16" spans="1:9" ht="30" customHeight="1">
      <c r="A16" s="255" t="s">
        <v>33</v>
      </c>
      <c r="B16" s="256"/>
      <c r="C16" s="256"/>
      <c r="D16" s="257"/>
      <c r="E16" s="120">
        <v>0</v>
      </c>
      <c r="F16" s="120">
        <v>0</v>
      </c>
      <c r="G16" s="120">
        <v>0</v>
      </c>
      <c r="H16" s="120">
        <v>0</v>
      </c>
      <c r="I16" s="120">
        <v>0</v>
      </c>
    </row>
    <row r="17" spans="1:9" ht="30" customHeight="1">
      <c r="A17" s="250" t="s">
        <v>32</v>
      </c>
      <c r="B17" s="251"/>
      <c r="C17" s="251"/>
      <c r="D17" s="252"/>
      <c r="E17" s="120">
        <v>182437.67</v>
      </c>
      <c r="F17" s="120">
        <v>186626.56</v>
      </c>
      <c r="G17" s="120">
        <v>231405.29</v>
      </c>
      <c r="H17" s="120">
        <v>293691.05</v>
      </c>
      <c r="I17" s="120">
        <v>284971.46</v>
      </c>
    </row>
    <row r="18" spans="1:9" ht="30" customHeight="1">
      <c r="A18" s="250" t="s">
        <v>25</v>
      </c>
      <c r="B18" s="251"/>
      <c r="C18" s="251"/>
      <c r="D18" s="252"/>
      <c r="E18" s="120">
        <v>4780958.73</v>
      </c>
      <c r="F18" s="120">
        <v>5197886.83</v>
      </c>
      <c r="G18" s="120">
        <v>5352141.89</v>
      </c>
      <c r="H18" s="120">
        <v>5765183.93</v>
      </c>
      <c r="I18" s="120">
        <v>6041507.64</v>
      </c>
    </row>
    <row r="19" spans="1:9" ht="30" customHeight="1">
      <c r="A19" s="255" t="s">
        <v>26</v>
      </c>
      <c r="B19" s="256"/>
      <c r="C19" s="256"/>
      <c r="D19" s="257"/>
      <c r="E19" s="120">
        <v>4499016.23</v>
      </c>
      <c r="F19" s="120">
        <v>2867322.6</v>
      </c>
      <c r="G19" s="120">
        <v>2972946.67</v>
      </c>
      <c r="H19" s="120">
        <v>3373963.08</v>
      </c>
      <c r="I19" s="120">
        <v>3224706.7</v>
      </c>
    </row>
    <row r="20" spans="1:9" ht="30" customHeight="1">
      <c r="A20" s="250" t="s">
        <v>27</v>
      </c>
      <c r="B20" s="251"/>
      <c r="C20" s="251"/>
      <c r="D20" s="252"/>
      <c r="E20" s="120">
        <v>124215.7</v>
      </c>
      <c r="F20" s="120">
        <v>129429.21</v>
      </c>
      <c r="G20" s="120">
        <v>129701.67</v>
      </c>
      <c r="H20" s="120">
        <v>136245.37</v>
      </c>
      <c r="I20" s="120">
        <v>164141.25</v>
      </c>
    </row>
    <row r="21" spans="1:9" ht="30" customHeight="1">
      <c r="A21" s="258" t="s">
        <v>28</v>
      </c>
      <c r="B21" s="259"/>
      <c r="C21" s="259"/>
      <c r="D21" s="260"/>
      <c r="E21" s="120">
        <v>592890.1</v>
      </c>
      <c r="F21" s="120">
        <v>550570.68</v>
      </c>
      <c r="G21" s="120">
        <v>692034.38</v>
      </c>
      <c r="H21" s="120">
        <v>739314.89</v>
      </c>
      <c r="I21" s="120">
        <v>795480.02</v>
      </c>
    </row>
  </sheetData>
  <mergeCells count="19">
    <mergeCell ref="A13:D13"/>
    <mergeCell ref="A15:D15"/>
    <mergeCell ref="A16:D16"/>
    <mergeCell ref="A21:D21"/>
    <mergeCell ref="E5:I5"/>
    <mergeCell ref="A19:D19"/>
    <mergeCell ref="A20:D20"/>
    <mergeCell ref="A17:D17"/>
    <mergeCell ref="A18:D18"/>
    <mergeCell ref="A14:D14"/>
    <mergeCell ref="A10:D10"/>
    <mergeCell ref="A11:D11"/>
    <mergeCell ref="A12:D12"/>
    <mergeCell ref="A1:C2"/>
    <mergeCell ref="A8:D8"/>
    <mergeCell ref="A9:D9"/>
    <mergeCell ref="G1:H2"/>
    <mergeCell ref="E1:F2"/>
    <mergeCell ref="E4:I4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0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2" customHeight="1">
      <c r="A1" s="186" t="str">
        <f>Coordonnées!A1</f>
        <v>Synthèse du Budget</v>
      </c>
      <c r="B1" s="144"/>
      <c r="C1" s="144"/>
      <c r="D1" s="58"/>
      <c r="E1" s="140" t="s">
        <v>0</v>
      </c>
      <c r="F1" s="140"/>
      <c r="G1" s="144" t="str">
        <f>Coordonnées!J1</f>
        <v>AC FLEURUS</v>
      </c>
      <c r="H1" s="144"/>
      <c r="I1" s="60" t="s">
        <v>39</v>
      </c>
      <c r="J1" s="73">
        <f>Coordonnées!R1</f>
        <v>52021</v>
      </c>
    </row>
    <row r="2" spans="1:10" ht="16.2" customHeight="1">
      <c r="A2" s="145"/>
      <c r="B2" s="146"/>
      <c r="C2" s="146"/>
      <c r="D2" s="59"/>
      <c r="E2" s="141"/>
      <c r="F2" s="141"/>
      <c r="G2" s="146"/>
      <c r="H2" s="146"/>
      <c r="I2" s="61" t="s">
        <v>1</v>
      </c>
      <c r="J2" s="74">
        <f>Coordonnées!R2</f>
        <v>2024</v>
      </c>
    </row>
    <row r="3" spans="1:10" s="71" customFormat="1" ht="27" customHeight="1">
      <c r="A3" s="82" t="str">
        <f>Coordonnées!A3</f>
        <v>Modèle officiel généré par l'application eComptes © SPW Intérieur et Action Sociale</v>
      </c>
      <c r="B3" s="68"/>
      <c r="C3" s="68"/>
      <c r="D3" s="68"/>
      <c r="E3" s="68"/>
      <c r="F3" s="69"/>
      <c r="G3" s="69"/>
      <c r="H3" s="70"/>
      <c r="I3" s="70" t="s">
        <v>40</v>
      </c>
      <c r="J3" s="72">
        <f>Coordonnées!R3</f>
        <v>1</v>
      </c>
    </row>
    <row r="4" spans="1:9" ht="16.2" customHeight="1">
      <c r="A4" s="14"/>
      <c r="B4" s="13"/>
      <c r="C4" s="13"/>
      <c r="D4" s="13"/>
      <c r="E4" s="253" t="s">
        <v>46</v>
      </c>
      <c r="F4" s="254"/>
      <c r="G4" s="254"/>
      <c r="H4" s="254"/>
      <c r="I4" s="254"/>
    </row>
    <row r="5" spans="1:9" ht="17.7" customHeight="1">
      <c r="A5" s="12"/>
      <c r="E5" s="263" t="s">
        <v>71</v>
      </c>
      <c r="F5" s="264"/>
      <c r="G5" s="264"/>
      <c r="H5" s="264"/>
      <c r="I5" s="264"/>
    </row>
    <row r="6" spans="1:9" ht="17.7" customHeight="1">
      <c r="A6" s="12"/>
      <c r="E6" s="66" t="str">
        <f>Coordonnées!$H$27</f>
        <v>Budget</v>
      </c>
      <c r="F6" s="66" t="str">
        <f>Coordonnées!$H$27</f>
        <v>Budget</v>
      </c>
      <c r="G6" s="66" t="str">
        <f>Coordonnées!$H$27</f>
        <v>Budget</v>
      </c>
      <c r="H6" s="66" t="str">
        <f>Coordonnées!$H$27</f>
        <v>Budget</v>
      </c>
      <c r="I6" s="66" t="str">
        <f>Coordonnées!$H$27</f>
        <v>Budget</v>
      </c>
    </row>
    <row r="7" spans="1:9" ht="17.7" customHeight="1">
      <c r="A7" s="12"/>
      <c r="E7" s="62">
        <f>F7-1</f>
        <v>2020</v>
      </c>
      <c r="F7" s="62">
        <f>G7-1</f>
        <v>2021</v>
      </c>
      <c r="G7" s="62">
        <f>H7-1</f>
        <v>2022</v>
      </c>
      <c r="H7" s="62">
        <f>I7-1</f>
        <v>2023</v>
      </c>
      <c r="I7" s="62">
        <f>J2</f>
        <v>2024</v>
      </c>
    </row>
    <row r="8" spans="1:9" ht="30" customHeight="1">
      <c r="A8" s="247" t="s">
        <v>35</v>
      </c>
      <c r="B8" s="248"/>
      <c r="C8" s="248"/>
      <c r="D8" s="249"/>
      <c r="E8" s="120">
        <v>24264042.77</v>
      </c>
      <c r="F8" s="120">
        <v>24417828.15</v>
      </c>
      <c r="G8" s="120">
        <v>27367000.44</v>
      </c>
      <c r="H8" s="120">
        <v>31020380.88</v>
      </c>
      <c r="I8" s="120">
        <v>31551399.88</v>
      </c>
    </row>
    <row r="9" spans="1:9" ht="30" customHeight="1">
      <c r="A9" s="250" t="s">
        <v>19</v>
      </c>
      <c r="B9" s="251"/>
      <c r="C9" s="251"/>
      <c r="D9" s="252"/>
      <c r="E9" s="120">
        <v>1319589.49</v>
      </c>
      <c r="F9" s="120">
        <v>2450823.7</v>
      </c>
      <c r="G9" s="120">
        <v>1168910</v>
      </c>
      <c r="H9" s="120">
        <v>1802593.9</v>
      </c>
      <c r="I9" s="120">
        <v>2023100</v>
      </c>
    </row>
    <row r="10" spans="1:9" ht="30" customHeight="1">
      <c r="A10" s="250" t="s">
        <v>20</v>
      </c>
      <c r="B10" s="251"/>
      <c r="C10" s="251"/>
      <c r="D10" s="252"/>
      <c r="E10" s="120">
        <v>231158.21</v>
      </c>
      <c r="F10" s="120">
        <v>95321.55</v>
      </c>
      <c r="G10" s="120">
        <v>1500</v>
      </c>
      <c r="H10" s="120">
        <v>1500</v>
      </c>
      <c r="I10" s="120">
        <v>52500</v>
      </c>
    </row>
    <row r="11" spans="1:9" ht="30" customHeight="1">
      <c r="A11" s="250" t="s">
        <v>21</v>
      </c>
      <c r="B11" s="251"/>
      <c r="C11" s="251"/>
      <c r="D11" s="252"/>
      <c r="E11" s="120">
        <v>498882</v>
      </c>
      <c r="F11" s="120">
        <v>123386.79</v>
      </c>
      <c r="G11" s="120">
        <v>22800</v>
      </c>
      <c r="H11" s="120">
        <v>25400</v>
      </c>
      <c r="I11" s="120">
        <v>61600</v>
      </c>
    </row>
    <row r="12" spans="1:9" ht="30" customHeight="1">
      <c r="A12" s="250" t="s">
        <v>29</v>
      </c>
      <c r="B12" s="251"/>
      <c r="C12" s="251"/>
      <c r="D12" s="252"/>
      <c r="E12" s="120">
        <v>919742.65</v>
      </c>
      <c r="F12" s="120">
        <v>876640.6</v>
      </c>
      <c r="G12" s="120">
        <v>791750</v>
      </c>
      <c r="H12" s="120">
        <v>808883.57</v>
      </c>
      <c r="I12" s="120">
        <v>943545.38</v>
      </c>
    </row>
    <row r="13" spans="1:9" ht="30" customHeight="1">
      <c r="A13" s="250" t="s">
        <v>22</v>
      </c>
      <c r="B13" s="251"/>
      <c r="C13" s="251"/>
      <c r="D13" s="252"/>
      <c r="E13" s="120">
        <v>1500</v>
      </c>
      <c r="F13" s="120">
        <v>1300</v>
      </c>
      <c r="G13" s="120">
        <v>1300</v>
      </c>
      <c r="H13" s="120">
        <v>1300</v>
      </c>
      <c r="I13" s="120">
        <v>1300</v>
      </c>
    </row>
    <row r="14" spans="1:9" ht="30" customHeight="1">
      <c r="A14" s="250" t="s">
        <v>23</v>
      </c>
      <c r="B14" s="251"/>
      <c r="C14" s="251"/>
      <c r="D14" s="252"/>
      <c r="E14" s="120">
        <v>852488</v>
      </c>
      <c r="F14" s="120">
        <v>917486.39</v>
      </c>
      <c r="G14" s="120">
        <v>767928.57</v>
      </c>
      <c r="H14" s="120">
        <v>772450.17</v>
      </c>
      <c r="I14" s="120">
        <v>880738.41</v>
      </c>
    </row>
    <row r="15" spans="1:9" ht="30" customHeight="1">
      <c r="A15" s="250" t="s">
        <v>24</v>
      </c>
      <c r="B15" s="251"/>
      <c r="C15" s="251"/>
      <c r="D15" s="252"/>
      <c r="E15" s="120">
        <v>134880.68</v>
      </c>
      <c r="F15" s="120">
        <v>122180.93</v>
      </c>
      <c r="G15" s="120">
        <v>109140</v>
      </c>
      <c r="H15" s="120">
        <v>90120</v>
      </c>
      <c r="I15" s="120">
        <v>114020</v>
      </c>
    </row>
    <row r="16" spans="1:9" ht="30" customHeight="1">
      <c r="A16" s="255" t="s">
        <v>33</v>
      </c>
      <c r="B16" s="256"/>
      <c r="C16" s="256"/>
      <c r="D16" s="257"/>
      <c r="E16" s="120">
        <v>42126.59</v>
      </c>
      <c r="F16" s="120">
        <v>42967.95</v>
      </c>
      <c r="G16" s="120">
        <v>0</v>
      </c>
      <c r="H16" s="120">
        <v>0</v>
      </c>
      <c r="I16" s="120">
        <v>0</v>
      </c>
    </row>
    <row r="17" spans="1:9" ht="30" customHeight="1">
      <c r="A17" s="250" t="s">
        <v>32</v>
      </c>
      <c r="B17" s="251"/>
      <c r="C17" s="251"/>
      <c r="D17" s="252"/>
      <c r="E17" s="120">
        <v>0</v>
      </c>
      <c r="F17" s="120">
        <v>0</v>
      </c>
      <c r="G17" s="120">
        <v>0</v>
      </c>
      <c r="H17" s="120">
        <v>0</v>
      </c>
      <c r="I17" s="120">
        <v>0</v>
      </c>
    </row>
    <row r="18" spans="1:9" ht="30" customHeight="1">
      <c r="A18" s="250" t="s">
        <v>25</v>
      </c>
      <c r="B18" s="251"/>
      <c r="C18" s="251"/>
      <c r="D18" s="252"/>
      <c r="E18" s="120">
        <v>1116340.05</v>
      </c>
      <c r="F18" s="120">
        <v>1365622.21</v>
      </c>
      <c r="G18" s="120">
        <v>1078389.27</v>
      </c>
      <c r="H18" s="120">
        <v>1225129.23</v>
      </c>
      <c r="I18" s="120">
        <v>1386129.23</v>
      </c>
    </row>
    <row r="19" spans="1:9" ht="30" customHeight="1">
      <c r="A19" s="255" t="s">
        <v>26</v>
      </c>
      <c r="B19" s="256"/>
      <c r="C19" s="256"/>
      <c r="D19" s="257"/>
      <c r="E19" s="120">
        <v>656353.43</v>
      </c>
      <c r="F19" s="120">
        <v>111957.81</v>
      </c>
      <c r="G19" s="120">
        <v>49151.8</v>
      </c>
      <c r="H19" s="120">
        <v>76244.7</v>
      </c>
      <c r="I19" s="120">
        <v>55923.35</v>
      </c>
    </row>
    <row r="20" spans="1:9" ht="30" customHeight="1">
      <c r="A20" s="250" t="s">
        <v>27</v>
      </c>
      <c r="B20" s="251"/>
      <c r="C20" s="251"/>
      <c r="D20" s="252"/>
      <c r="E20" s="120">
        <v>97170.98</v>
      </c>
      <c r="F20" s="120">
        <v>97500.52</v>
      </c>
      <c r="G20" s="120">
        <v>63880</v>
      </c>
      <c r="H20" s="120">
        <v>62630</v>
      </c>
      <c r="I20" s="120">
        <v>63255</v>
      </c>
    </row>
    <row r="21" spans="1:9" ht="30" customHeight="1">
      <c r="A21" s="258" t="s">
        <v>28</v>
      </c>
      <c r="B21" s="259"/>
      <c r="C21" s="259"/>
      <c r="D21" s="260"/>
      <c r="E21" s="120">
        <v>107373.62</v>
      </c>
      <c r="F21" s="120">
        <v>88623.23</v>
      </c>
      <c r="G21" s="120">
        <v>37580</v>
      </c>
      <c r="H21" s="120">
        <v>37580</v>
      </c>
      <c r="I21" s="120">
        <v>33600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2" customHeight="1">
      <c r="A1" s="186" t="str">
        <f>Coordonnées!A1</f>
        <v>Synthèse du Budget</v>
      </c>
      <c r="B1" s="144"/>
      <c r="C1" s="144"/>
      <c r="D1" s="58"/>
      <c r="E1" s="140" t="s">
        <v>0</v>
      </c>
      <c r="F1" s="140"/>
      <c r="G1" s="144" t="str">
        <f>Coordonnées!J1</f>
        <v>AC FLEURUS</v>
      </c>
      <c r="H1" s="144"/>
      <c r="I1" s="60" t="s">
        <v>39</v>
      </c>
      <c r="J1" s="73">
        <f>Coordonnées!R1</f>
        <v>52021</v>
      </c>
    </row>
    <row r="2" spans="1:10" ht="16.2" customHeight="1">
      <c r="A2" s="145"/>
      <c r="B2" s="146"/>
      <c r="C2" s="146"/>
      <c r="D2" s="59"/>
      <c r="E2" s="141"/>
      <c r="F2" s="141"/>
      <c r="G2" s="146"/>
      <c r="H2" s="146"/>
      <c r="I2" s="61" t="s">
        <v>1</v>
      </c>
      <c r="J2" s="74">
        <f>Coordonnées!R2</f>
        <v>2024</v>
      </c>
    </row>
    <row r="3" spans="1:10" s="71" customFormat="1" ht="27" customHeight="1">
      <c r="A3" s="82" t="str">
        <f>Coordonnées!A3</f>
        <v>Modèle officiel généré par l'application eComptes © SPW Intérieur et Action Sociale</v>
      </c>
      <c r="B3" s="68"/>
      <c r="C3" s="68"/>
      <c r="D3" s="68"/>
      <c r="E3" s="68"/>
      <c r="F3" s="69"/>
      <c r="G3" s="69"/>
      <c r="I3" s="70" t="s">
        <v>40</v>
      </c>
      <c r="J3" s="72">
        <f>Coordonnées!R3</f>
        <v>1</v>
      </c>
    </row>
    <row r="4" spans="1:9" ht="16.2" customHeight="1">
      <c r="A4" s="14"/>
      <c r="B4" s="13"/>
      <c r="C4" s="13"/>
      <c r="D4" s="13"/>
      <c r="E4" s="253" t="s">
        <v>46</v>
      </c>
      <c r="F4" s="254"/>
      <c r="G4" s="254"/>
      <c r="H4" s="254"/>
      <c r="I4" s="254"/>
    </row>
    <row r="5" spans="1:9" ht="17.7" customHeight="1">
      <c r="A5" s="12"/>
      <c r="E5" s="265" t="s">
        <v>72</v>
      </c>
      <c r="F5" s="266"/>
      <c r="G5" s="266"/>
      <c r="H5" s="266"/>
      <c r="I5" s="266"/>
    </row>
    <row r="6" spans="1:9" ht="17.7" customHeight="1">
      <c r="A6" s="12"/>
      <c r="E6" s="66" t="str">
        <f>Coordonnées!$H$27</f>
        <v>Budget</v>
      </c>
      <c r="F6" s="66" t="str">
        <f>Coordonnées!$H$27</f>
        <v>Budget</v>
      </c>
      <c r="G6" s="66" t="str">
        <f>Coordonnées!$H$27</f>
        <v>Budget</v>
      </c>
      <c r="H6" s="66" t="str">
        <f>Coordonnées!$H$27</f>
        <v>Budget</v>
      </c>
      <c r="I6" s="66" t="str">
        <f>Coordonnées!$H$27</f>
        <v>Budget</v>
      </c>
    </row>
    <row r="7" spans="1:9" ht="17.7" customHeight="1">
      <c r="A7" s="12"/>
      <c r="E7" s="62">
        <f>F7-1</f>
        <v>2020</v>
      </c>
      <c r="F7" s="62">
        <f>G7-1</f>
        <v>2021</v>
      </c>
      <c r="G7" s="62">
        <f>H7-1</f>
        <v>2022</v>
      </c>
      <c r="H7" s="62">
        <f>I7-1</f>
        <v>2023</v>
      </c>
      <c r="I7" s="62">
        <f>J2</f>
        <v>2024</v>
      </c>
    </row>
    <row r="8" spans="1:9" ht="30" customHeight="1">
      <c r="A8" s="247" t="s">
        <v>35</v>
      </c>
      <c r="B8" s="248"/>
      <c r="C8" s="248"/>
      <c r="D8" s="249"/>
      <c r="E8" s="120">
        <v>2904219.8</v>
      </c>
      <c r="F8" s="120">
        <v>1595319.8</v>
      </c>
      <c r="G8" s="120">
        <v>1574319.8</v>
      </c>
      <c r="H8" s="120">
        <v>7954319.8</v>
      </c>
      <c r="I8" s="120">
        <v>1632477.8</v>
      </c>
    </row>
    <row r="9" spans="1:9" ht="30" customHeight="1">
      <c r="A9" s="250" t="s">
        <v>19</v>
      </c>
      <c r="B9" s="251"/>
      <c r="C9" s="251"/>
      <c r="D9" s="252"/>
      <c r="E9" s="120">
        <v>12795000</v>
      </c>
      <c r="F9" s="120">
        <v>1980000</v>
      </c>
      <c r="G9" s="120">
        <v>2110000</v>
      </c>
      <c r="H9" s="120">
        <v>2130000</v>
      </c>
      <c r="I9" s="120">
        <v>5122500</v>
      </c>
    </row>
    <row r="10" spans="1:9" ht="30" customHeight="1">
      <c r="A10" s="250" t="s">
        <v>20</v>
      </c>
      <c r="B10" s="251"/>
      <c r="C10" s="251"/>
      <c r="D10" s="252"/>
      <c r="E10" s="120">
        <v>0</v>
      </c>
      <c r="F10" s="120">
        <v>0</v>
      </c>
      <c r="G10" s="120">
        <v>0</v>
      </c>
      <c r="H10" s="120">
        <v>0</v>
      </c>
      <c r="I10" s="120">
        <v>90000</v>
      </c>
    </row>
    <row r="11" spans="1:9" ht="30" customHeight="1">
      <c r="A11" s="250" t="s">
        <v>21</v>
      </c>
      <c r="B11" s="251"/>
      <c r="C11" s="251"/>
      <c r="D11" s="252"/>
      <c r="E11" s="120">
        <v>8549541.6</v>
      </c>
      <c r="F11" s="120">
        <v>11309485.63</v>
      </c>
      <c r="G11" s="120">
        <v>11983000</v>
      </c>
      <c r="H11" s="120">
        <v>12023171.25</v>
      </c>
      <c r="I11" s="120">
        <v>9974171.25</v>
      </c>
    </row>
    <row r="12" spans="1:9" ht="30" customHeight="1">
      <c r="A12" s="250" t="s">
        <v>29</v>
      </c>
      <c r="B12" s="251"/>
      <c r="C12" s="251"/>
      <c r="D12" s="252"/>
      <c r="E12" s="120">
        <v>193000</v>
      </c>
      <c r="F12" s="120">
        <v>108000</v>
      </c>
      <c r="G12" s="120">
        <v>143000</v>
      </c>
      <c r="H12" s="120">
        <v>2040000</v>
      </c>
      <c r="I12" s="120">
        <v>2090000</v>
      </c>
    </row>
    <row r="13" spans="1:9" ht="30" customHeight="1">
      <c r="A13" s="250" t="s">
        <v>22</v>
      </c>
      <c r="B13" s="251"/>
      <c r="C13" s="251"/>
      <c r="D13" s="252"/>
      <c r="E13" s="120">
        <v>0</v>
      </c>
      <c r="F13" s="120">
        <v>0</v>
      </c>
      <c r="G13" s="120">
        <v>0</v>
      </c>
      <c r="H13" s="120">
        <v>0</v>
      </c>
      <c r="I13" s="120">
        <v>0</v>
      </c>
    </row>
    <row r="14" spans="1:9" ht="30" customHeight="1">
      <c r="A14" s="250" t="s">
        <v>23</v>
      </c>
      <c r="B14" s="251"/>
      <c r="C14" s="251"/>
      <c r="D14" s="252"/>
      <c r="E14" s="120">
        <v>275000</v>
      </c>
      <c r="F14" s="120">
        <v>1745000</v>
      </c>
      <c r="G14" s="120">
        <v>1808000</v>
      </c>
      <c r="H14" s="120">
        <v>5750300</v>
      </c>
      <c r="I14" s="120">
        <v>6593500</v>
      </c>
    </row>
    <row r="15" spans="1:9" ht="30" customHeight="1">
      <c r="A15" s="250" t="s">
        <v>24</v>
      </c>
      <c r="B15" s="251"/>
      <c r="C15" s="251"/>
      <c r="D15" s="252"/>
      <c r="E15" s="120">
        <v>293000</v>
      </c>
      <c r="F15" s="120">
        <v>362000</v>
      </c>
      <c r="G15" s="120">
        <v>412000</v>
      </c>
      <c r="H15" s="120">
        <v>652000</v>
      </c>
      <c r="I15" s="120">
        <v>3646500</v>
      </c>
    </row>
    <row r="16" spans="1:9" ht="30" customHeight="1">
      <c r="A16" s="255" t="s">
        <v>33</v>
      </c>
      <c r="B16" s="256"/>
      <c r="C16" s="256"/>
      <c r="D16" s="257"/>
      <c r="E16" s="120">
        <v>0</v>
      </c>
      <c r="F16" s="120">
        <v>0</v>
      </c>
      <c r="G16" s="120">
        <v>0</v>
      </c>
      <c r="H16" s="120">
        <v>0</v>
      </c>
      <c r="I16" s="120">
        <v>0</v>
      </c>
    </row>
    <row r="17" spans="1:9" ht="30" customHeight="1">
      <c r="A17" s="250" t="s">
        <v>32</v>
      </c>
      <c r="B17" s="251"/>
      <c r="C17" s="251"/>
      <c r="D17" s="252"/>
      <c r="E17" s="120">
        <v>126440</v>
      </c>
      <c r="F17" s="120">
        <v>612470</v>
      </c>
      <c r="G17" s="120">
        <v>1030000</v>
      </c>
      <c r="H17" s="120">
        <v>27000</v>
      </c>
      <c r="I17" s="120">
        <v>13800</v>
      </c>
    </row>
    <row r="18" spans="1:9" ht="30" customHeight="1">
      <c r="A18" s="250" t="s">
        <v>25</v>
      </c>
      <c r="B18" s="251"/>
      <c r="C18" s="251"/>
      <c r="D18" s="252"/>
      <c r="E18" s="120">
        <v>5000</v>
      </c>
      <c r="F18" s="120">
        <v>25000</v>
      </c>
      <c r="G18" s="120">
        <v>519500</v>
      </c>
      <c r="H18" s="120">
        <v>969500</v>
      </c>
      <c r="I18" s="120">
        <v>4465000</v>
      </c>
    </row>
    <row r="19" spans="1:9" ht="30" customHeight="1">
      <c r="A19" s="255" t="s">
        <v>26</v>
      </c>
      <c r="B19" s="256"/>
      <c r="C19" s="256"/>
      <c r="D19" s="257"/>
      <c r="E19" s="120">
        <v>650000</v>
      </c>
      <c r="F19" s="120">
        <v>1804000</v>
      </c>
      <c r="G19" s="120">
        <v>260000</v>
      </c>
      <c r="H19" s="120">
        <v>815000</v>
      </c>
      <c r="I19" s="120">
        <v>257500</v>
      </c>
    </row>
    <row r="20" spans="1:9" ht="30" customHeight="1">
      <c r="A20" s="250" t="s">
        <v>27</v>
      </c>
      <c r="B20" s="251"/>
      <c r="C20" s="251"/>
      <c r="D20" s="252"/>
      <c r="E20" s="120">
        <v>0</v>
      </c>
      <c r="F20" s="120">
        <v>0</v>
      </c>
      <c r="G20" s="120">
        <v>0</v>
      </c>
      <c r="H20" s="120">
        <v>0</v>
      </c>
      <c r="I20" s="120">
        <v>0</v>
      </c>
    </row>
    <row r="21" spans="1:9" ht="30" customHeight="1">
      <c r="A21" s="258" t="s">
        <v>28</v>
      </c>
      <c r="B21" s="259"/>
      <c r="C21" s="259"/>
      <c r="D21" s="260"/>
      <c r="E21" s="120">
        <v>45000</v>
      </c>
      <c r="F21" s="120">
        <v>49000</v>
      </c>
      <c r="G21" s="120">
        <v>45000</v>
      </c>
      <c r="H21" s="120">
        <v>155000</v>
      </c>
      <c r="I21" s="120">
        <v>60000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 topLeftCell="A19">
      <selection activeCell="A1" sqref="A1:C2"/>
    </sheetView>
  </sheetViews>
  <sheetFormatPr defaultColWidth="11.421875" defaultRowHeight="12.75"/>
  <cols>
    <col min="1" max="1" width="16.57421875" style="0" customWidth="1"/>
    <col min="2" max="4" width="5.28125" style="0" customWidth="1"/>
    <col min="5" max="9" width="19.28125" style="0" customWidth="1"/>
  </cols>
  <sheetData>
    <row r="1" spans="1:10" ht="13.2" customHeight="1">
      <c r="A1" s="186" t="str">
        <f>Coordonnées!A1</f>
        <v>Synthèse du Budget</v>
      </c>
      <c r="B1" s="144"/>
      <c r="C1" s="144"/>
      <c r="D1" s="58"/>
      <c r="E1" s="140" t="s">
        <v>0</v>
      </c>
      <c r="F1" s="140"/>
      <c r="G1" s="144" t="str">
        <f>Coordonnées!J1</f>
        <v>AC FLEURUS</v>
      </c>
      <c r="H1" s="144"/>
      <c r="I1" s="60" t="s">
        <v>39</v>
      </c>
      <c r="J1" s="73">
        <f>Coordonnées!R1</f>
        <v>52021</v>
      </c>
    </row>
    <row r="2" spans="1:10" ht="16.2" customHeight="1">
      <c r="A2" s="145"/>
      <c r="B2" s="146"/>
      <c r="C2" s="146"/>
      <c r="D2" s="59"/>
      <c r="E2" s="141"/>
      <c r="F2" s="141"/>
      <c r="G2" s="146"/>
      <c r="H2" s="146"/>
      <c r="I2" s="61" t="s">
        <v>1</v>
      </c>
      <c r="J2" s="74">
        <f>Coordonnées!R2</f>
        <v>2024</v>
      </c>
    </row>
    <row r="3" spans="1:10" s="71" customFormat="1" ht="27" customHeight="1">
      <c r="A3" s="82" t="str">
        <f>Coordonnées!A3</f>
        <v>Modèle officiel généré par l'application eComptes © SPW Intérieur et Action Sociale</v>
      </c>
      <c r="B3" s="68"/>
      <c r="C3" s="68"/>
      <c r="D3" s="68"/>
      <c r="E3" s="68"/>
      <c r="F3" s="69"/>
      <c r="G3" s="69"/>
      <c r="H3" s="70"/>
      <c r="I3" s="70" t="s">
        <v>40</v>
      </c>
      <c r="J3" s="72">
        <f>Coordonnées!R3</f>
        <v>1</v>
      </c>
    </row>
    <row r="4" spans="1:9" ht="16.2" customHeight="1">
      <c r="A4" s="14"/>
      <c r="B4" s="13"/>
      <c r="C4" s="13"/>
      <c r="D4" s="13"/>
      <c r="E4" s="253" t="s">
        <v>46</v>
      </c>
      <c r="F4" s="254"/>
      <c r="G4" s="254"/>
      <c r="H4" s="254"/>
      <c r="I4" s="254"/>
    </row>
    <row r="5" spans="1:9" ht="17.7" customHeight="1">
      <c r="A5" s="12"/>
      <c r="E5" s="267" t="s">
        <v>73</v>
      </c>
      <c r="F5" s="268"/>
      <c r="G5" s="268"/>
      <c r="H5" s="268"/>
      <c r="I5" s="268"/>
    </row>
    <row r="6" spans="1:9" ht="17.7" customHeight="1">
      <c r="A6" s="12"/>
      <c r="E6" s="66" t="str">
        <f>Coordonnées!$H$27</f>
        <v>Budget</v>
      </c>
      <c r="F6" s="66" t="str">
        <f>Coordonnées!$H$27</f>
        <v>Budget</v>
      </c>
      <c r="G6" s="66" t="str">
        <f>Coordonnées!$H$27</f>
        <v>Budget</v>
      </c>
      <c r="H6" s="66" t="str">
        <f>Coordonnées!$H$27</f>
        <v>Budget</v>
      </c>
      <c r="I6" s="66" t="str">
        <f>Coordonnées!$H$27</f>
        <v>Budget</v>
      </c>
    </row>
    <row r="7" spans="1:9" ht="17.7" customHeight="1">
      <c r="A7" s="12"/>
      <c r="E7" s="62">
        <f>F7-1</f>
        <v>2020</v>
      </c>
      <c r="F7" s="62">
        <f>G7-1</f>
        <v>2021</v>
      </c>
      <c r="G7" s="62">
        <f>H7-1</f>
        <v>2022</v>
      </c>
      <c r="H7" s="62">
        <f>I7-1</f>
        <v>2023</v>
      </c>
      <c r="I7" s="62">
        <f>J2</f>
        <v>2024</v>
      </c>
    </row>
    <row r="8" spans="1:9" ht="30" customHeight="1">
      <c r="A8" s="247" t="s">
        <v>35</v>
      </c>
      <c r="B8" s="248"/>
      <c r="C8" s="248"/>
      <c r="D8" s="249"/>
      <c r="E8" s="120">
        <v>4429980.15</v>
      </c>
      <c r="F8" s="120">
        <v>6527347.16</v>
      </c>
      <c r="G8" s="120">
        <v>7530231.53</v>
      </c>
      <c r="H8" s="120">
        <v>9045599.86</v>
      </c>
      <c r="I8" s="120">
        <v>7386909</v>
      </c>
    </row>
    <row r="9" spans="1:9" ht="30" customHeight="1">
      <c r="A9" s="250" t="s">
        <v>19</v>
      </c>
      <c r="B9" s="251"/>
      <c r="C9" s="251"/>
      <c r="D9" s="252"/>
      <c r="E9" s="120">
        <v>14804219.8</v>
      </c>
      <c r="F9" s="120">
        <v>2600319.8</v>
      </c>
      <c r="G9" s="120">
        <v>2614319.8</v>
      </c>
      <c r="H9" s="120">
        <v>8924319.8</v>
      </c>
      <c r="I9" s="120">
        <v>5892477.8</v>
      </c>
    </row>
    <row r="10" spans="1:9" ht="30" customHeight="1">
      <c r="A10" s="250" t="s">
        <v>20</v>
      </c>
      <c r="B10" s="251"/>
      <c r="C10" s="251"/>
      <c r="D10" s="252"/>
      <c r="E10" s="120">
        <v>0</v>
      </c>
      <c r="F10" s="120">
        <v>0</v>
      </c>
      <c r="G10" s="120">
        <v>0</v>
      </c>
      <c r="H10" s="120">
        <v>0</v>
      </c>
      <c r="I10" s="120">
        <v>0</v>
      </c>
    </row>
    <row r="11" spans="1:9" ht="30" customHeight="1">
      <c r="A11" s="250" t="s">
        <v>21</v>
      </c>
      <c r="B11" s="251"/>
      <c r="C11" s="251"/>
      <c r="D11" s="252"/>
      <c r="E11" s="120">
        <v>6546108.47</v>
      </c>
      <c r="F11" s="120">
        <v>8510108.47</v>
      </c>
      <c r="G11" s="120">
        <v>8482630</v>
      </c>
      <c r="H11" s="120">
        <v>9494371.92</v>
      </c>
      <c r="I11" s="120">
        <v>7005669.59</v>
      </c>
    </row>
    <row r="12" spans="1:9" ht="30" customHeight="1">
      <c r="A12" s="250" t="s">
        <v>29</v>
      </c>
      <c r="B12" s="251"/>
      <c r="C12" s="251"/>
      <c r="D12" s="252"/>
      <c r="E12" s="120">
        <v>66000</v>
      </c>
      <c r="F12" s="120">
        <v>0</v>
      </c>
      <c r="G12" s="120">
        <v>0</v>
      </c>
      <c r="H12" s="120">
        <v>2000000</v>
      </c>
      <c r="I12" s="120">
        <v>2000000</v>
      </c>
    </row>
    <row r="13" spans="1:9" ht="30" customHeight="1">
      <c r="A13" s="250" t="s">
        <v>22</v>
      </c>
      <c r="B13" s="251"/>
      <c r="C13" s="251"/>
      <c r="D13" s="252"/>
      <c r="E13" s="120">
        <v>0</v>
      </c>
      <c r="F13" s="120">
        <v>0</v>
      </c>
      <c r="G13" s="120">
        <v>0</v>
      </c>
      <c r="H13" s="120">
        <v>0</v>
      </c>
      <c r="I13" s="120">
        <v>0</v>
      </c>
    </row>
    <row r="14" spans="1:9" ht="30" customHeight="1">
      <c r="A14" s="250" t="s">
        <v>23</v>
      </c>
      <c r="B14" s="251"/>
      <c r="C14" s="251"/>
      <c r="D14" s="252"/>
      <c r="E14" s="120">
        <v>165000</v>
      </c>
      <c r="F14" s="120">
        <v>1500000</v>
      </c>
      <c r="G14" s="120">
        <v>1500000</v>
      </c>
      <c r="H14" s="120">
        <v>5000000</v>
      </c>
      <c r="I14" s="120">
        <v>6500000</v>
      </c>
    </row>
    <row r="15" spans="1:9" ht="30" customHeight="1">
      <c r="A15" s="250" t="s">
        <v>24</v>
      </c>
      <c r="B15" s="251"/>
      <c r="C15" s="251"/>
      <c r="D15" s="252"/>
      <c r="E15" s="120">
        <v>0</v>
      </c>
      <c r="F15" s="120">
        <v>0</v>
      </c>
      <c r="G15" s="120">
        <v>0</v>
      </c>
      <c r="H15" s="120">
        <v>0</v>
      </c>
      <c r="I15" s="120">
        <v>3455000</v>
      </c>
    </row>
    <row r="16" spans="1:9" ht="30" customHeight="1">
      <c r="A16" s="255" t="s">
        <v>33</v>
      </c>
      <c r="B16" s="256"/>
      <c r="C16" s="256"/>
      <c r="D16" s="257"/>
      <c r="E16" s="120">
        <v>0</v>
      </c>
      <c r="F16" s="120">
        <v>0</v>
      </c>
      <c r="G16" s="120">
        <v>0</v>
      </c>
      <c r="H16" s="120">
        <v>0</v>
      </c>
      <c r="I16" s="120">
        <v>0</v>
      </c>
    </row>
    <row r="17" spans="1:9" ht="30" customHeight="1">
      <c r="A17" s="250" t="s">
        <v>32</v>
      </c>
      <c r="B17" s="251"/>
      <c r="C17" s="251"/>
      <c r="D17" s="252"/>
      <c r="E17" s="120">
        <v>0</v>
      </c>
      <c r="F17" s="120">
        <v>500000</v>
      </c>
      <c r="G17" s="120">
        <v>1000000</v>
      </c>
      <c r="H17" s="120">
        <v>0</v>
      </c>
      <c r="I17" s="120">
        <v>0</v>
      </c>
    </row>
    <row r="18" spans="1:9" ht="30" customHeight="1">
      <c r="A18" s="250" t="s">
        <v>25</v>
      </c>
      <c r="B18" s="251"/>
      <c r="C18" s="251"/>
      <c r="D18" s="252"/>
      <c r="E18" s="120">
        <v>0</v>
      </c>
      <c r="F18" s="120">
        <v>0</v>
      </c>
      <c r="G18" s="120">
        <v>500000</v>
      </c>
      <c r="H18" s="120">
        <v>750000</v>
      </c>
      <c r="I18" s="120">
        <v>4440000</v>
      </c>
    </row>
    <row r="19" spans="1:9" ht="30" customHeight="1">
      <c r="A19" s="255" t="s">
        <v>26</v>
      </c>
      <c r="B19" s="256"/>
      <c r="C19" s="256"/>
      <c r="D19" s="257"/>
      <c r="E19" s="120">
        <v>500000</v>
      </c>
      <c r="F19" s="120">
        <v>1650000</v>
      </c>
      <c r="G19" s="120">
        <v>200000</v>
      </c>
      <c r="H19" s="120">
        <v>0</v>
      </c>
      <c r="I19" s="120">
        <v>100000</v>
      </c>
    </row>
    <row r="20" spans="1:9" ht="30" customHeight="1">
      <c r="A20" s="250" t="s">
        <v>27</v>
      </c>
      <c r="B20" s="251"/>
      <c r="C20" s="251"/>
      <c r="D20" s="252"/>
      <c r="E20" s="120">
        <v>0</v>
      </c>
      <c r="F20" s="120">
        <v>0</v>
      </c>
      <c r="G20" s="120">
        <v>0</v>
      </c>
      <c r="H20" s="120">
        <v>0</v>
      </c>
      <c r="I20" s="120">
        <v>0</v>
      </c>
    </row>
    <row r="21" spans="1:9" ht="30" customHeight="1">
      <c r="A21" s="258" t="s">
        <v>28</v>
      </c>
      <c r="B21" s="259"/>
      <c r="C21" s="259"/>
      <c r="D21" s="260"/>
      <c r="E21" s="120">
        <v>0</v>
      </c>
      <c r="F21" s="120">
        <v>0</v>
      </c>
      <c r="G21" s="120">
        <v>0</v>
      </c>
      <c r="H21" s="120">
        <v>0</v>
      </c>
      <c r="I21" s="120">
        <v>0</v>
      </c>
    </row>
  </sheetData>
  <mergeCells count="19">
    <mergeCell ref="A16:D16"/>
    <mergeCell ref="A1:C2"/>
    <mergeCell ref="E4:I4"/>
    <mergeCell ref="E5:I5"/>
    <mergeCell ref="A8:D8"/>
    <mergeCell ref="A9:D9"/>
    <mergeCell ref="A10:D10"/>
    <mergeCell ref="G1:H2"/>
    <mergeCell ref="E1:F2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</mergeCells>
  <printOptions/>
  <pageMargins left="0.3543307086614173" right="0.3543307086614173" top="0.3543307086614173" bottom="0.3543307086614173" header="0.11811023622047244" footer="0.11811023622047244"/>
  <pageSetup horizontalDpi="600" verticalDpi="600" orientation="landscape" paperSize="9" scale="97" r:id="rId1"/>
  <headerFooter alignWithMargins="0"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Cabinet du Ministre des Affaires Intérieures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BROGNON Philippe</dc:creator>
  <cp:keywords/>
  <dc:description/>
  <cp:lastModifiedBy>Anna Di Francesco</cp:lastModifiedBy>
  <cp:lastPrinted>2019-04-29T14:14:47Z</cp:lastPrinted>
  <dcterms:created xsi:type="dcterms:W3CDTF">2006-02-10T09:03:57Z</dcterms:created>
  <dcterms:modified xsi:type="dcterms:W3CDTF">2024-02-15T08:34:28Z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2a09c5-6e26-4737-a926-47ef1ab198ae_Enabled">
    <vt:lpwstr>true</vt:lpwstr>
  </property>
  <property fmtid="{D5CDD505-2E9C-101B-9397-08002B2CF9AE}" pid="3" name="MSIP_Label_e72a09c5-6e26-4737-a926-47ef1ab198ae_SetDate">
    <vt:lpwstr>2021-06-22T14:02:40Z</vt:lpwstr>
  </property>
  <property fmtid="{D5CDD505-2E9C-101B-9397-08002B2CF9AE}" pid="4" name="MSIP_Label_e72a09c5-6e26-4737-a926-47ef1ab198ae_Method">
    <vt:lpwstr>Standard</vt:lpwstr>
  </property>
  <property fmtid="{D5CDD505-2E9C-101B-9397-08002B2CF9AE}" pid="5" name="MSIP_Label_e72a09c5-6e26-4737-a926-47ef1ab198ae_Name">
    <vt:lpwstr>e72a09c5-6e26-4737-a926-47ef1ab198ae</vt:lpwstr>
  </property>
  <property fmtid="{D5CDD505-2E9C-101B-9397-08002B2CF9AE}" pid="6" name="MSIP_Label_e72a09c5-6e26-4737-a926-47ef1ab198ae_SiteId">
    <vt:lpwstr>1f816a84-7aa6-4a56-b22a-7b3452fa8681</vt:lpwstr>
  </property>
  <property fmtid="{D5CDD505-2E9C-101B-9397-08002B2CF9AE}" pid="7" name="MSIP_Label_e72a09c5-6e26-4737-a926-47ef1ab198ae_ActionId">
    <vt:lpwstr>6f3eb558-917c-44de-9027-36e2efd7c26c</vt:lpwstr>
  </property>
  <property fmtid="{D5CDD505-2E9C-101B-9397-08002B2CF9AE}" pid="8" name="MSIP_Label_e72a09c5-6e26-4737-a926-47ef1ab198ae_ContentBits">
    <vt:lpwstr>8</vt:lpwstr>
  </property>
</Properties>
</file>